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<sst xmlns="http://schemas.openxmlformats.org/spreadsheetml/2006/main" count="277" uniqueCount="121">
  <si>
    <t>CASABLANCA</t>
  </si>
  <si>
    <t>ADVENTURESOFROBIN</t>
  </si>
  <si>
    <t>LANDOFTHELOST</t>
  </si>
  <si>
    <t>HISTORYOFTHE</t>
  </si>
  <si>
    <t>SOUNDOFMUSIC</t>
  </si>
  <si>
    <t>AM/PM</t>
  </si>
  <si>
    <t>GONEWITHTHE</t>
  </si>
  <si>
    <t>RAIDERSOFTHE</t>
  </si>
  <si>
    <t>SPARTACUS</t>
  </si>
  <si>
    <t>BENHUR</t>
  </si>
  <si>
    <t>Sum mod 26</t>
  </si>
  <si>
    <t>LIFEOFBRIAN</t>
  </si>
  <si>
    <t>MONTH</t>
  </si>
  <si>
    <t>VERTIGO</t>
  </si>
  <si>
    <t>D</t>
  </si>
  <si>
    <t>G</t>
  </si>
  <si>
    <t>TITANIC</t>
  </si>
  <si>
    <t>M</t>
  </si>
  <si>
    <t>PLANETOFTHEAPES</t>
  </si>
  <si>
    <t>TERMINATOR</t>
  </si>
  <si>
    <t>O</t>
  </si>
  <si>
    <t>Day</t>
  </si>
  <si>
    <t>H</t>
  </si>
  <si>
    <t>I</t>
  </si>
  <si>
    <t>U</t>
  </si>
  <si>
    <t>Year</t>
  </si>
  <si>
    <t>T</t>
  </si>
  <si>
    <t>W</t>
  </si>
  <si>
    <t>S</t>
  </si>
  <si>
    <t>Movie</t>
  </si>
  <si>
    <t>R</t>
  </si>
  <si>
    <t>X</t>
  </si>
  <si>
    <t>DRSTRANGELOVE</t>
  </si>
  <si>
    <t>Century</t>
  </si>
  <si>
    <t>Hour</t>
  </si>
  <si>
    <t>Minute</t>
  </si>
  <si>
    <t>TENCOMMANDMENTS</t>
  </si>
  <si>
    <t>E</t>
  </si>
  <si>
    <t>N</t>
  </si>
  <si>
    <t>Y</t>
  </si>
  <si>
    <t>A</t>
  </si>
  <si>
    <t>B</t>
  </si>
  <si>
    <t>min-offset (deg)</t>
  </si>
  <si>
    <t>hour (floored)</t>
  </si>
  <si>
    <t>minute</t>
  </si>
  <si>
    <t>Letter</t>
  </si>
  <si>
    <t>SEVENSAMURAI</t>
  </si>
  <si>
    <t>AMADEUS</t>
  </si>
  <si>
    <t>Desired</t>
  </si>
  <si>
    <t>Diff</t>
  </si>
  <si>
    <t>mr</t>
  </si>
  <si>
    <t>MONTYPYTHONAND</t>
  </si>
  <si>
    <t>TWOZ2001ASPACEOD</t>
  </si>
  <si>
    <t>TENZ10,000BC</t>
  </si>
  <si>
    <t>Real clip timestamp</t>
  </si>
  <si>
    <t>4:20-4:30</t>
  </si>
  <si>
    <t>1:47-2:00</t>
  </si>
  <si>
    <t>1:54-2:04</t>
  </si>
  <si>
    <t>0-0:12</t>
  </si>
  <si>
    <t>31:12-31:27</t>
  </si>
  <si>
    <t>0:07-0:26</t>
  </si>
  <si>
    <t>0-0:06</t>
  </si>
  <si>
    <t>2:39-2:53</t>
  </si>
  <si>
    <t>2:40-2:55</t>
  </si>
  <si>
    <t>2:05-2:20</t>
  </si>
  <si>
    <t>1:30-1:38</t>
  </si>
  <si>
    <t>0:45-1:00</t>
  </si>
  <si>
    <t>0:36-0:43</t>
  </si>
  <si>
    <t>0:40-0:55</t>
  </si>
  <si>
    <t>1:41-2:05</t>
  </si>
  <si>
    <t>1:34-1:55</t>
  </si>
  <si>
    <t>0:37-0:46</t>
  </si>
  <si>
    <t>1:39-1:55</t>
  </si>
  <si>
    <t>Order</t>
  </si>
  <si>
    <t>Exact?</t>
  </si>
  <si>
    <t>Date</t>
  </si>
  <si>
    <t>Msg 1</t>
  </si>
  <si>
    <t>Month</t>
  </si>
  <si>
    <t>Sem</t>
  </si>
  <si>
    <t>Msg 2</t>
  </si>
  <si>
    <t>Sum</t>
  </si>
  <si>
    <t>Land of the Lost</t>
  </si>
  <si>
    <t>SW,SE</t>
  </si>
  <si>
    <t>NW,NE</t>
  </si>
  <si>
    <t>SW,E</t>
  </si>
  <si>
    <t>C</t>
  </si>
  <si>
    <t>W,S</t>
  </si>
  <si>
    <t>Spartacus</t>
  </si>
  <si>
    <t>L</t>
  </si>
  <si>
    <t>S,NE</t>
  </si>
  <si>
    <t>Ben-Hur</t>
  </si>
  <si>
    <t>W,E</t>
  </si>
  <si>
    <t>Life of Brian</t>
  </si>
  <si>
    <t>W,SE</t>
  </si>
  <si>
    <t>Monty Python and the Holy Grail</t>
  </si>
  <si>
    <t>K</t>
  </si>
  <si>
    <t>Amadeus</t>
  </si>
  <si>
    <t>History of the World, Part I</t>
  </si>
  <si>
    <t>W,NW</t>
  </si>
  <si>
    <t>Gone With The Wind</t>
  </si>
  <si>
    <t>N,S</t>
  </si>
  <si>
    <t>The Wizard of Oz</t>
  </si>
  <si>
    <t>Y*</t>
  </si>
  <si>
    <t>NW,N</t>
  </si>
  <si>
    <t>Titanic</t>
  </si>
  <si>
    <t>P</t>
  </si>
  <si>
    <t>E,NE</t>
  </si>
  <si>
    <t>Raiders of the Lost Ark</t>
  </si>
  <si>
    <t>Casablanca</t>
  </si>
  <si>
    <t>Vertigo</t>
  </si>
  <si>
    <t>NW,E</t>
  </si>
  <si>
    <t>Dr. Strangelove</t>
  </si>
  <si>
    <t>Terminator 2: Judgment Day</t>
  </si>
  <si>
    <t>NW,SW</t>
  </si>
  <si>
    <t>Planet of the Apes</t>
  </si>
  <si>
    <t>NE,SE</t>
  </si>
  <si>
    <t>TWO2001: A Space Odyssey</t>
  </si>
  <si>
    <t>TEN TH10000 BC</t>
  </si>
  <si>
    <t xml:space="preserve">Ten CommandmentsThe </t>
  </si>
  <si>
    <t xml:space="preserve">Adventures of Robin HoodThe </t>
  </si>
  <si>
    <t xml:space="preserve">Sound of Music The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</si>
</sst>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sz val="10"/>
      <name val="Courier New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wrapText="1"/>
    </xf>
    <xf numFmtId="0" fontId="0" fillId="2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0.57421875" style="0" customWidth="1"/>
  </cols>
  <sheetData>
    <row r="1" spans="1:13" ht="12.75">
      <c r="A1" t="s">
        <v>29</v>
      </c>
      <c r="B1" t="s">
        <v>73</v>
      </c>
      <c r="C1" t="s">
        <v>25</v>
      </c>
      <c r="D1" t="s">
        <v>74</v>
      </c>
      <c r="E1" t="s">
        <v>76</v>
      </c>
      <c r="F1" t="s">
        <v>25</v>
      </c>
      <c r="G1" t="s">
        <v>77</v>
      </c>
      <c r="H1" t="s">
        <v>75</v>
      </c>
      <c r="I1" t="s">
        <v>34</v>
      </c>
      <c r="J1" t="s">
        <v>35</v>
      </c>
      <c r="K1" t="s">
        <v>78</v>
      </c>
      <c r="L1" t="s">
        <v>79</v>
      </c>
      <c r="M1" t="s">
        <v>80</v>
      </c>
    </row>
    <row r="3" spans="1:15" ht="12.75">
      <c r="A3" t="s">
        <v>119</v>
      </c>
      <c r="B3">
        <v>1</v>
      </c>
      <c r="C3">
        <v>1300</v>
      </c>
      <c r="D3" t="s">
        <v>38</v>
      </c>
      <c r="E3" t="s">
        <v>17</v>
      </c>
      <c r="F3">
        <v>72</v>
      </c>
      <c r="G3">
        <v>4</v>
      </c>
      <c r="H3">
        <v>13</v>
      </c>
      <c r="I3">
        <v>6</v>
      </c>
      <c r="J3">
        <v>58</v>
      </c>
      <c r="K3" t="s">
        <v>84</v>
      </c>
      <c r="L3" t="s">
        <v>17</v>
      </c>
      <c r="M3">
        <v>23</v>
      </c>
      <c r="N3" t="s">
        <v>27</v>
      </c>
      <c r="O3">
        <f>MOD(SUM(F3:J3),26)</f>
        <v>23</v>
      </c>
    </row>
    <row r="4" spans="1:15" ht="12.75">
      <c r="A4" t="s">
        <v>96</v>
      </c>
      <c r="B4">
        <v>2</v>
      </c>
      <c r="C4">
        <v>1787</v>
      </c>
      <c r="D4" t="s">
        <v>39</v>
      </c>
      <c r="E4" t="s">
        <v>20</v>
      </c>
      <c r="F4">
        <v>87</v>
      </c>
      <c r="G4">
        <v>1</v>
      </c>
      <c r="H4">
        <v>15</v>
      </c>
      <c r="I4">
        <v>8</v>
      </c>
      <c r="J4">
        <v>20</v>
      </c>
      <c r="K4" t="s">
        <v>84</v>
      </c>
      <c r="L4" t="s">
        <v>17</v>
      </c>
      <c r="M4">
        <v>1</v>
      </c>
      <c r="N4" t="s">
        <v>40</v>
      </c>
      <c r="O4">
        <f aca="true" t="shared" si="0" ref="O4:O23">MOD(SUM(F4:J4),26)</f>
        <v>1</v>
      </c>
    </row>
    <row r="5" spans="1:15" ht="12.75">
      <c r="A5" t="s">
        <v>90</v>
      </c>
      <c r="B5">
        <v>3</v>
      </c>
      <c r="C5">
        <v>29</v>
      </c>
      <c r="D5" t="s">
        <v>39</v>
      </c>
      <c r="E5" t="s">
        <v>20</v>
      </c>
      <c r="F5">
        <v>29</v>
      </c>
      <c r="G5">
        <v>3</v>
      </c>
      <c r="H5">
        <v>15</v>
      </c>
      <c r="I5">
        <v>6</v>
      </c>
      <c r="J5">
        <v>0</v>
      </c>
      <c r="K5" t="s">
        <v>91</v>
      </c>
      <c r="L5" t="s">
        <v>30</v>
      </c>
      <c r="M5">
        <v>1</v>
      </c>
      <c r="N5" t="s">
        <v>40</v>
      </c>
      <c r="O5">
        <f t="shared" si="0"/>
        <v>1</v>
      </c>
    </row>
    <row r="6" spans="1:15" ht="12.75">
      <c r="A6" t="s">
        <v>108</v>
      </c>
      <c r="B6">
        <v>4</v>
      </c>
      <c r="C6">
        <v>1941</v>
      </c>
      <c r="D6" t="s">
        <v>39</v>
      </c>
      <c r="E6" t="s">
        <v>38</v>
      </c>
      <c r="F6">
        <v>41</v>
      </c>
      <c r="G6">
        <v>3</v>
      </c>
      <c r="H6">
        <v>14</v>
      </c>
      <c r="I6">
        <v>13</v>
      </c>
      <c r="J6">
        <v>14</v>
      </c>
      <c r="K6" t="s">
        <v>103</v>
      </c>
      <c r="L6" t="s">
        <v>26</v>
      </c>
      <c r="M6">
        <v>7</v>
      </c>
      <c r="N6" t="s">
        <v>15</v>
      </c>
      <c r="O6">
        <f t="shared" si="0"/>
        <v>7</v>
      </c>
    </row>
    <row r="7" spans="1:15" ht="12.75">
      <c r="A7" t="s">
        <v>111</v>
      </c>
      <c r="B7">
        <v>5</v>
      </c>
      <c r="C7">
        <v>1960</v>
      </c>
      <c r="D7" t="s">
        <v>39</v>
      </c>
      <c r="E7" t="s">
        <v>28</v>
      </c>
      <c r="F7">
        <v>60</v>
      </c>
      <c r="G7">
        <v>7</v>
      </c>
      <c r="H7">
        <v>19</v>
      </c>
      <c r="I7">
        <v>15</v>
      </c>
      <c r="J7">
        <v>56</v>
      </c>
      <c r="K7" t="s">
        <v>93</v>
      </c>
      <c r="L7" t="s">
        <v>28</v>
      </c>
      <c r="M7">
        <v>1</v>
      </c>
      <c r="N7" t="s">
        <v>40</v>
      </c>
      <c r="O7">
        <f t="shared" si="0"/>
        <v>1</v>
      </c>
    </row>
    <row r="8" spans="1:15" ht="12.75">
      <c r="A8" t="s">
        <v>99</v>
      </c>
      <c r="B8">
        <v>6</v>
      </c>
      <c r="C8">
        <v>1861</v>
      </c>
      <c r="D8" t="s">
        <v>39</v>
      </c>
      <c r="E8" t="s">
        <v>26</v>
      </c>
      <c r="F8">
        <v>61</v>
      </c>
      <c r="G8">
        <v>11</v>
      </c>
      <c r="H8">
        <v>20</v>
      </c>
      <c r="I8">
        <v>4</v>
      </c>
      <c r="J8">
        <v>54</v>
      </c>
      <c r="K8" t="s">
        <v>100</v>
      </c>
      <c r="L8" t="s">
        <v>14</v>
      </c>
      <c r="M8">
        <v>20</v>
      </c>
      <c r="N8" t="s">
        <v>26</v>
      </c>
      <c r="O8">
        <f t="shared" si="0"/>
        <v>20</v>
      </c>
    </row>
    <row r="9" spans="1:15" ht="12.75">
      <c r="A9" t="s">
        <v>97</v>
      </c>
      <c r="B9">
        <v>7</v>
      </c>
      <c r="C9">
        <v>1789</v>
      </c>
      <c r="D9" t="s">
        <v>39</v>
      </c>
      <c r="E9" t="s">
        <v>38</v>
      </c>
      <c r="F9">
        <v>89</v>
      </c>
      <c r="G9">
        <v>10</v>
      </c>
      <c r="H9">
        <v>14</v>
      </c>
      <c r="I9">
        <v>8</v>
      </c>
      <c r="J9">
        <v>34</v>
      </c>
      <c r="K9" t="s">
        <v>98</v>
      </c>
      <c r="L9" t="s">
        <v>20</v>
      </c>
      <c r="M9">
        <v>25</v>
      </c>
      <c r="N9" t="s">
        <v>39</v>
      </c>
      <c r="O9">
        <f t="shared" si="0"/>
        <v>25</v>
      </c>
    </row>
    <row r="10" spans="1:15" ht="12.75">
      <c r="A10" t="s">
        <v>81</v>
      </c>
      <c r="B10">
        <v>8</v>
      </c>
      <c r="C10">
        <v>-65000000</v>
      </c>
      <c r="D10" t="s">
        <v>38</v>
      </c>
      <c r="E10" t="s">
        <v>28</v>
      </c>
      <c r="F10">
        <v>96</v>
      </c>
      <c r="G10">
        <v>2</v>
      </c>
      <c r="H10">
        <v>19</v>
      </c>
      <c r="I10">
        <v>21</v>
      </c>
      <c r="J10">
        <v>32</v>
      </c>
      <c r="K10" t="s">
        <v>82</v>
      </c>
      <c r="L10" t="s">
        <v>38</v>
      </c>
      <c r="M10">
        <v>14</v>
      </c>
      <c r="N10" t="s">
        <v>38</v>
      </c>
      <c r="O10">
        <f t="shared" si="0"/>
        <v>14</v>
      </c>
    </row>
    <row r="11" spans="1:15" ht="12.75">
      <c r="A11" t="s">
        <v>92</v>
      </c>
      <c r="B11">
        <v>9</v>
      </c>
      <c r="C11">
        <v>34</v>
      </c>
      <c r="D11" t="s">
        <v>39</v>
      </c>
      <c r="E11" t="s">
        <v>85</v>
      </c>
      <c r="F11">
        <v>34</v>
      </c>
      <c r="G11">
        <v>9</v>
      </c>
      <c r="H11">
        <v>3</v>
      </c>
      <c r="I11">
        <v>18</v>
      </c>
      <c r="J11">
        <v>8</v>
      </c>
      <c r="K11" t="s">
        <v>93</v>
      </c>
      <c r="L11" t="s">
        <v>28</v>
      </c>
      <c r="M11">
        <v>20</v>
      </c>
      <c r="N11" t="s">
        <v>26</v>
      </c>
      <c r="O11">
        <f t="shared" si="0"/>
        <v>20</v>
      </c>
    </row>
    <row r="12" spans="1:15" ht="12.75">
      <c r="A12" t="s">
        <v>94</v>
      </c>
      <c r="B12">
        <v>10</v>
      </c>
      <c r="C12">
        <v>932</v>
      </c>
      <c r="D12" t="s">
        <v>39</v>
      </c>
      <c r="E12" t="s">
        <v>95</v>
      </c>
      <c r="F12">
        <v>32</v>
      </c>
      <c r="G12">
        <v>5</v>
      </c>
      <c r="H12">
        <v>11</v>
      </c>
      <c r="I12">
        <v>3</v>
      </c>
      <c r="J12">
        <v>32</v>
      </c>
      <c r="K12" t="s">
        <v>83</v>
      </c>
      <c r="L12" t="s">
        <v>24</v>
      </c>
      <c r="M12">
        <v>5</v>
      </c>
      <c r="N12" t="s">
        <v>37</v>
      </c>
      <c r="O12">
        <f t="shared" si="0"/>
        <v>5</v>
      </c>
    </row>
    <row r="13" spans="1:15" ht="12.75">
      <c r="A13" t="s">
        <v>114</v>
      </c>
      <c r="B13">
        <v>11</v>
      </c>
      <c r="C13">
        <v>3978</v>
      </c>
      <c r="D13" t="s">
        <v>39</v>
      </c>
      <c r="E13" t="s">
        <v>105</v>
      </c>
      <c r="F13">
        <v>78</v>
      </c>
      <c r="G13">
        <v>1</v>
      </c>
      <c r="H13">
        <v>16</v>
      </c>
      <c r="I13">
        <v>14</v>
      </c>
      <c r="J13">
        <v>28</v>
      </c>
      <c r="K13" t="s">
        <v>115</v>
      </c>
      <c r="L13" t="s">
        <v>31</v>
      </c>
      <c r="M13">
        <v>7</v>
      </c>
      <c r="N13" t="s">
        <v>15</v>
      </c>
      <c r="O13">
        <f t="shared" si="0"/>
        <v>7</v>
      </c>
    </row>
    <row r="14" spans="1:15" ht="12.75">
      <c r="A14" t="s">
        <v>107</v>
      </c>
      <c r="B14">
        <v>12</v>
      </c>
      <c r="C14">
        <v>1936</v>
      </c>
      <c r="D14" t="s">
        <v>39</v>
      </c>
      <c r="E14" t="s">
        <v>20</v>
      </c>
      <c r="F14">
        <v>36</v>
      </c>
      <c r="G14">
        <v>11</v>
      </c>
      <c r="H14">
        <v>15</v>
      </c>
      <c r="I14">
        <v>17</v>
      </c>
      <c r="J14">
        <v>1</v>
      </c>
      <c r="K14" t="s">
        <v>89</v>
      </c>
      <c r="L14" t="s">
        <v>37</v>
      </c>
      <c r="M14">
        <v>2</v>
      </c>
      <c r="N14" t="s">
        <v>41</v>
      </c>
      <c r="O14">
        <f t="shared" si="0"/>
        <v>2</v>
      </c>
    </row>
    <row r="15" spans="1:15" ht="12.75">
      <c r="A15" t="s">
        <v>120</v>
      </c>
      <c r="B15">
        <v>13</v>
      </c>
      <c r="C15">
        <v>1938</v>
      </c>
      <c r="D15" t="s">
        <v>39</v>
      </c>
      <c r="E15" t="s">
        <v>23</v>
      </c>
      <c r="F15">
        <v>38</v>
      </c>
      <c r="G15">
        <v>10</v>
      </c>
      <c r="H15">
        <v>9</v>
      </c>
      <c r="I15">
        <v>2</v>
      </c>
      <c r="J15">
        <v>28</v>
      </c>
      <c r="K15" t="s">
        <v>82</v>
      </c>
      <c r="L15" t="s">
        <v>38</v>
      </c>
      <c r="M15">
        <v>9</v>
      </c>
      <c r="N15" t="s">
        <v>23</v>
      </c>
      <c r="O15">
        <f t="shared" si="0"/>
        <v>9</v>
      </c>
    </row>
    <row r="16" spans="1:15" ht="12.75">
      <c r="A16" t="s">
        <v>87</v>
      </c>
      <c r="B16">
        <v>14</v>
      </c>
      <c r="C16">
        <v>-71</v>
      </c>
      <c r="D16" t="s">
        <v>39</v>
      </c>
      <c r="E16" t="s">
        <v>88</v>
      </c>
      <c r="F16">
        <v>30</v>
      </c>
      <c r="G16">
        <v>12</v>
      </c>
      <c r="H16">
        <v>12</v>
      </c>
      <c r="I16">
        <v>1</v>
      </c>
      <c r="J16">
        <v>30</v>
      </c>
      <c r="K16" t="s">
        <v>89</v>
      </c>
      <c r="L16" t="s">
        <v>37</v>
      </c>
      <c r="M16">
        <v>7</v>
      </c>
      <c r="N16" t="s">
        <v>15</v>
      </c>
      <c r="O16">
        <f t="shared" si="0"/>
        <v>7</v>
      </c>
    </row>
    <row r="17" spans="1:15" ht="12.75">
      <c r="A17" t="s">
        <v>118</v>
      </c>
      <c r="B17">
        <v>15</v>
      </c>
      <c r="C17">
        <v>-1300</v>
      </c>
      <c r="D17" t="s">
        <v>38</v>
      </c>
      <c r="E17" t="s">
        <v>85</v>
      </c>
      <c r="F17">
        <v>8</v>
      </c>
      <c r="G17">
        <v>6</v>
      </c>
      <c r="H17">
        <v>3</v>
      </c>
      <c r="I17">
        <v>3</v>
      </c>
      <c r="J17">
        <v>0</v>
      </c>
      <c r="K17" t="s">
        <v>86</v>
      </c>
      <c r="L17" t="s">
        <v>41</v>
      </c>
      <c r="M17">
        <v>20</v>
      </c>
      <c r="N17" t="s">
        <v>26</v>
      </c>
      <c r="O17">
        <f t="shared" si="0"/>
        <v>20</v>
      </c>
    </row>
    <row r="18" spans="1:15" ht="12.75">
      <c r="A18" t="s">
        <v>117</v>
      </c>
      <c r="B18">
        <v>16</v>
      </c>
      <c r="C18">
        <v>-10000</v>
      </c>
      <c r="D18" t="s">
        <v>38</v>
      </c>
      <c r="E18" t="s">
        <v>26</v>
      </c>
      <c r="F18">
        <v>13</v>
      </c>
      <c r="G18">
        <v>3</v>
      </c>
      <c r="H18">
        <v>20</v>
      </c>
      <c r="I18">
        <v>10</v>
      </c>
      <c r="J18">
        <v>30</v>
      </c>
      <c r="K18" t="s">
        <v>84</v>
      </c>
      <c r="L18" t="s">
        <v>17</v>
      </c>
      <c r="M18">
        <v>24</v>
      </c>
      <c r="N18" t="s">
        <v>31</v>
      </c>
      <c r="O18">
        <f t="shared" si="0"/>
        <v>24</v>
      </c>
    </row>
    <row r="19" spans="1:15" ht="12.75">
      <c r="A19" t="s">
        <v>112</v>
      </c>
      <c r="B19">
        <v>17</v>
      </c>
      <c r="C19">
        <v>2029</v>
      </c>
      <c r="D19" t="s">
        <v>39</v>
      </c>
      <c r="E19" t="s">
        <v>24</v>
      </c>
      <c r="F19">
        <v>29</v>
      </c>
      <c r="G19">
        <v>6</v>
      </c>
      <c r="H19">
        <v>21</v>
      </c>
      <c r="I19">
        <v>13</v>
      </c>
      <c r="J19">
        <v>23</v>
      </c>
      <c r="K19" t="s">
        <v>113</v>
      </c>
      <c r="L19" t="s">
        <v>23</v>
      </c>
      <c r="M19">
        <v>14</v>
      </c>
      <c r="N19" t="s">
        <v>38</v>
      </c>
      <c r="O19">
        <f t="shared" si="0"/>
        <v>14</v>
      </c>
    </row>
    <row r="20" spans="1:15" ht="12.75">
      <c r="A20" t="s">
        <v>104</v>
      </c>
      <c r="B20">
        <v>18</v>
      </c>
      <c r="C20">
        <v>1912</v>
      </c>
      <c r="D20" t="s">
        <v>39</v>
      </c>
      <c r="E20" t="s">
        <v>105</v>
      </c>
      <c r="F20">
        <v>12</v>
      </c>
      <c r="G20">
        <v>2</v>
      </c>
      <c r="H20">
        <v>16</v>
      </c>
      <c r="I20">
        <v>3</v>
      </c>
      <c r="J20">
        <v>24</v>
      </c>
      <c r="K20" t="s">
        <v>106</v>
      </c>
      <c r="L20" t="s">
        <v>27</v>
      </c>
      <c r="M20">
        <v>5</v>
      </c>
      <c r="N20" t="s">
        <v>37</v>
      </c>
      <c r="O20">
        <f t="shared" si="0"/>
        <v>5</v>
      </c>
    </row>
    <row r="21" spans="1:15" ht="12.75">
      <c r="A21" t="s">
        <v>116</v>
      </c>
      <c r="B21">
        <v>19</v>
      </c>
      <c r="C21">
        <v>-3000000</v>
      </c>
      <c r="D21" t="s">
        <v>38</v>
      </c>
      <c r="E21" t="s">
        <v>37</v>
      </c>
      <c r="F21">
        <v>44</v>
      </c>
      <c r="G21">
        <v>4</v>
      </c>
      <c r="H21">
        <v>5</v>
      </c>
      <c r="I21">
        <v>2</v>
      </c>
      <c r="J21">
        <v>28</v>
      </c>
      <c r="K21" t="s">
        <v>83</v>
      </c>
      <c r="L21" t="s">
        <v>24</v>
      </c>
      <c r="M21">
        <v>5</v>
      </c>
      <c r="N21" t="s">
        <v>37</v>
      </c>
      <c r="O21">
        <f t="shared" si="0"/>
        <v>5</v>
      </c>
    </row>
    <row r="22" spans="1:15" ht="12.75">
      <c r="A22" t="s">
        <v>109</v>
      </c>
      <c r="B22">
        <v>20</v>
      </c>
      <c r="C22">
        <v>1958</v>
      </c>
      <c r="D22" t="s">
        <v>39</v>
      </c>
      <c r="E22" t="s">
        <v>26</v>
      </c>
      <c r="F22">
        <v>58</v>
      </c>
      <c r="G22">
        <v>3</v>
      </c>
      <c r="H22">
        <v>20</v>
      </c>
      <c r="I22">
        <v>18</v>
      </c>
      <c r="J22">
        <v>7</v>
      </c>
      <c r="K22" t="s">
        <v>110</v>
      </c>
      <c r="L22" t="s">
        <v>39</v>
      </c>
      <c r="M22">
        <v>2</v>
      </c>
      <c r="N22" t="s">
        <v>41</v>
      </c>
      <c r="O22">
        <f t="shared" si="0"/>
        <v>2</v>
      </c>
    </row>
    <row r="23" spans="1:15" ht="12.75">
      <c r="A23" t="s">
        <v>101</v>
      </c>
      <c r="B23">
        <v>21</v>
      </c>
      <c r="C23">
        <v>1900</v>
      </c>
      <c r="D23" t="s">
        <v>102</v>
      </c>
      <c r="E23" t="s">
        <v>22</v>
      </c>
      <c r="F23">
        <v>0</v>
      </c>
      <c r="G23">
        <v>6</v>
      </c>
      <c r="H23">
        <v>8</v>
      </c>
      <c r="I23">
        <v>16</v>
      </c>
      <c r="J23">
        <v>30</v>
      </c>
      <c r="K23" t="s">
        <v>103</v>
      </c>
      <c r="L23" t="s">
        <v>26</v>
      </c>
      <c r="M23">
        <v>8</v>
      </c>
      <c r="N23" t="s">
        <v>22</v>
      </c>
      <c r="O23">
        <f t="shared" si="0"/>
        <v>8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3"/>
  <sheetViews>
    <sheetView workbookViewId="0" topLeftCell="A1">
      <pane ySplit="1" topLeftCell="BM8" activePane="bottomLeft" state="frozen"/>
      <selection pane="topLeft" activeCell="A1" sqref="A1"/>
      <selection pane="bottomLeft" activeCell="L5" sqref="L5"/>
    </sheetView>
  </sheetViews>
  <sheetFormatPr defaultColWidth="17.140625" defaultRowHeight="12.75" customHeight="1"/>
  <cols>
    <col min="1" max="4" width="4.140625" style="0" customWidth="1"/>
    <col min="5" max="5" width="9.00390625" style="0" customWidth="1"/>
    <col min="6" max="6" width="6.00390625" style="0" customWidth="1"/>
    <col min="7" max="7" width="4.140625" style="0" customWidth="1"/>
    <col min="8" max="8" width="4.00390625" style="0" customWidth="1"/>
    <col min="9" max="9" width="4.28125" style="0" customWidth="1"/>
    <col min="10" max="11" width="4.7109375" style="0" customWidth="1"/>
    <col min="12" max="12" width="22.7109375" style="0" customWidth="1"/>
    <col min="13" max="13" width="4.140625" style="0" customWidth="1"/>
    <col min="14" max="14" width="5.421875" style="0" customWidth="1"/>
    <col min="15" max="15" width="7.7109375" style="0" customWidth="1"/>
    <col min="16" max="16" width="4.421875" style="0" customWidth="1"/>
    <col min="17" max="17" width="4.7109375" style="0" customWidth="1"/>
  </cols>
  <sheetData>
    <row r="1" spans="2:18" ht="13.5">
      <c r="B1" s="5">
        <v>-10.227272727272698</v>
      </c>
      <c r="C1" s="5">
        <v>40.9090909090909</v>
      </c>
      <c r="D1" s="5" t="s">
        <v>17</v>
      </c>
      <c r="E1" s="1">
        <v>12.98</v>
      </c>
      <c r="F1" s="1">
        <v>98</v>
      </c>
      <c r="G1" s="5">
        <f aca="true" t="shared" si="0" ref="G1:G10">ABS(ROUND(B1,0))</f>
        <v>10</v>
      </c>
      <c r="H1" s="1">
        <v>27</v>
      </c>
      <c r="I1" s="5">
        <v>3</v>
      </c>
      <c r="J1" s="5">
        <f aca="true" t="shared" si="1" ref="J1:J10">ROUND(C1,0)</f>
        <v>41</v>
      </c>
      <c r="K1" s="5" t="str">
        <f aca="true" t="shared" si="2" ref="K1:K10">IF(B1&lt;0,"AM","PM")</f>
        <v>AM</v>
      </c>
      <c r="L1" s="1" t="s">
        <v>1</v>
      </c>
      <c r="M1" s="1" t="s">
        <v>17</v>
      </c>
      <c r="N1" s="2">
        <f aca="true" t="shared" si="3" ref="N1:N10">MOD(SUM(I1:J1,G1:H1,F1),26)</f>
        <v>23</v>
      </c>
      <c r="O1" s="2">
        <f aca="true" t="shared" si="4" ref="O1:O10">CODE(Q1)-64</f>
        <v>23</v>
      </c>
      <c r="P1" s="2">
        <f aca="true" t="shared" si="5" ref="P1:P10">N1-O1</f>
        <v>0</v>
      </c>
      <c r="Q1" s="4" t="s">
        <v>27</v>
      </c>
      <c r="R1" t="s">
        <v>55</v>
      </c>
    </row>
    <row r="2" spans="2:17" ht="12.75" customHeight="1">
      <c r="B2" s="5">
        <v>-8.18181818181818</v>
      </c>
      <c r="C2" s="5">
        <v>32.72727272727273</v>
      </c>
      <c r="D2" s="5" t="s">
        <v>14</v>
      </c>
      <c r="E2" s="1">
        <v>17.87</v>
      </c>
      <c r="F2" s="1">
        <v>87</v>
      </c>
      <c r="G2" s="5">
        <f t="shared" si="0"/>
        <v>8</v>
      </c>
      <c r="H2" s="1">
        <v>10</v>
      </c>
      <c r="I2" s="5">
        <v>12</v>
      </c>
      <c r="J2" s="5">
        <f t="shared" si="1"/>
        <v>33</v>
      </c>
      <c r="K2" s="5" t="str">
        <f t="shared" si="2"/>
        <v>AM</v>
      </c>
      <c r="L2" s="1" t="s">
        <v>47</v>
      </c>
      <c r="M2" s="1" t="s">
        <v>14</v>
      </c>
      <c r="N2" s="2">
        <f t="shared" si="3"/>
        <v>20</v>
      </c>
      <c r="O2" s="2">
        <f t="shared" si="4"/>
        <v>20</v>
      </c>
      <c r="P2" s="2">
        <f t="shared" si="5"/>
        <v>0</v>
      </c>
      <c r="Q2" s="4" t="s">
        <v>26</v>
      </c>
    </row>
    <row r="3" spans="2:18" ht="12.75" customHeight="1">
      <c r="B3" s="5">
        <v>4.090909090909101</v>
      </c>
      <c r="C3" s="5">
        <v>43.63636363636363</v>
      </c>
      <c r="D3" s="5" t="s">
        <v>30</v>
      </c>
      <c r="E3" s="1">
        <v>0.29</v>
      </c>
      <c r="F3" s="1">
        <v>29</v>
      </c>
      <c r="G3" s="5">
        <f t="shared" si="0"/>
        <v>4</v>
      </c>
      <c r="H3" s="1">
        <v>26</v>
      </c>
      <c r="I3" s="5">
        <v>2</v>
      </c>
      <c r="J3" s="5">
        <f t="shared" si="1"/>
        <v>44</v>
      </c>
      <c r="K3" s="5" t="str">
        <f t="shared" si="2"/>
        <v>PM</v>
      </c>
      <c r="L3" s="1" t="s">
        <v>9</v>
      </c>
      <c r="M3" s="1" t="s">
        <v>30</v>
      </c>
      <c r="N3" s="2">
        <f t="shared" si="3"/>
        <v>1</v>
      </c>
      <c r="O3" s="2">
        <f t="shared" si="4"/>
        <v>1</v>
      </c>
      <c r="P3" s="2">
        <f t="shared" si="5"/>
        <v>0</v>
      </c>
      <c r="Q3" s="4" t="s">
        <v>40</v>
      </c>
      <c r="R3" t="s">
        <v>56</v>
      </c>
    </row>
    <row r="4" spans="2:18" ht="12.75" customHeight="1">
      <c r="B4" s="5">
        <v>-8.181818181817988</v>
      </c>
      <c r="C4" s="5">
        <v>2.7272727272726627</v>
      </c>
      <c r="D4" s="5" t="s">
        <v>26</v>
      </c>
      <c r="E4" s="1">
        <v>19.41</v>
      </c>
      <c r="F4" s="1">
        <v>41</v>
      </c>
      <c r="G4" s="5">
        <f t="shared" si="0"/>
        <v>8</v>
      </c>
      <c r="H4" s="1">
        <v>22</v>
      </c>
      <c r="I4" s="5">
        <v>11</v>
      </c>
      <c r="J4" s="5">
        <f t="shared" si="1"/>
        <v>3</v>
      </c>
      <c r="K4" s="5" t="str">
        <f t="shared" si="2"/>
        <v>AM</v>
      </c>
      <c r="L4" s="1" t="s">
        <v>0</v>
      </c>
      <c r="M4" s="1" t="s">
        <v>26</v>
      </c>
      <c r="N4" s="2">
        <f t="shared" si="3"/>
        <v>7</v>
      </c>
      <c r="O4" s="2">
        <f t="shared" si="4"/>
        <v>7</v>
      </c>
      <c r="P4" s="2">
        <f t="shared" si="5"/>
        <v>0</v>
      </c>
      <c r="Q4" s="4" t="s">
        <v>15</v>
      </c>
      <c r="R4" t="s">
        <v>57</v>
      </c>
    </row>
    <row r="5" spans="2:18" ht="13.5">
      <c r="B5" s="5">
        <v>10.227272727272805</v>
      </c>
      <c r="C5" s="5">
        <v>19.090909090909065</v>
      </c>
      <c r="D5" s="5" t="s">
        <v>28</v>
      </c>
      <c r="E5" s="1">
        <v>19.6</v>
      </c>
      <c r="F5" s="1">
        <v>60</v>
      </c>
      <c r="G5" s="5">
        <f t="shared" si="0"/>
        <v>10</v>
      </c>
      <c r="H5" s="1">
        <v>8</v>
      </c>
      <c r="I5" s="5">
        <v>8</v>
      </c>
      <c r="J5" s="5">
        <f t="shared" si="1"/>
        <v>19</v>
      </c>
      <c r="K5" s="5" t="str">
        <f t="shared" si="2"/>
        <v>PM</v>
      </c>
      <c r="L5" s="1" t="s">
        <v>32</v>
      </c>
      <c r="M5" s="1" t="s">
        <v>28</v>
      </c>
      <c r="N5" s="2">
        <f t="shared" si="3"/>
        <v>1</v>
      </c>
      <c r="O5" s="2">
        <f t="shared" si="4"/>
        <v>1</v>
      </c>
      <c r="P5" s="2">
        <f t="shared" si="5"/>
        <v>0</v>
      </c>
      <c r="Q5" s="4" t="s">
        <v>40</v>
      </c>
      <c r="R5" t="s">
        <v>58</v>
      </c>
    </row>
    <row r="6" spans="2:18" ht="12.75" customHeight="1">
      <c r="B6" s="5">
        <v>8.181818181817988</v>
      </c>
      <c r="C6" s="5">
        <v>57.27272727272734</v>
      </c>
      <c r="D6" s="5" t="s">
        <v>26</v>
      </c>
      <c r="E6" s="1">
        <v>18.61</v>
      </c>
      <c r="F6" s="1">
        <v>61</v>
      </c>
      <c r="G6" s="5">
        <f t="shared" si="0"/>
        <v>8</v>
      </c>
      <c r="H6" s="1">
        <v>3</v>
      </c>
      <c r="I6" s="5">
        <v>9</v>
      </c>
      <c r="J6" s="5">
        <f t="shared" si="1"/>
        <v>57</v>
      </c>
      <c r="K6" s="5" t="str">
        <f t="shared" si="2"/>
        <v>PM</v>
      </c>
      <c r="L6" s="1" t="s">
        <v>6</v>
      </c>
      <c r="M6" s="1" t="s">
        <v>26</v>
      </c>
      <c r="N6" s="2">
        <f t="shared" si="3"/>
        <v>8</v>
      </c>
      <c r="O6" s="2">
        <f t="shared" si="4"/>
        <v>8</v>
      </c>
      <c r="P6" s="2">
        <f t="shared" si="5"/>
        <v>0</v>
      </c>
      <c r="Q6" s="4" t="s">
        <v>22</v>
      </c>
      <c r="R6" t="s">
        <v>59</v>
      </c>
    </row>
    <row r="7" spans="2:18" ht="12.75" customHeight="1">
      <c r="B7" s="5">
        <v>2.0454545454546036</v>
      </c>
      <c r="C7" s="5">
        <v>51.8181818181818</v>
      </c>
      <c r="D7" s="5" t="s">
        <v>20</v>
      </c>
      <c r="E7" s="1">
        <v>16.89</v>
      </c>
      <c r="F7" s="1">
        <v>89</v>
      </c>
      <c r="G7" s="5">
        <f t="shared" si="0"/>
        <v>2</v>
      </c>
      <c r="H7" s="1">
        <v>4</v>
      </c>
      <c r="I7" s="5">
        <v>8</v>
      </c>
      <c r="J7" s="5">
        <f t="shared" si="1"/>
        <v>52</v>
      </c>
      <c r="K7" s="5" t="str">
        <f t="shared" si="2"/>
        <v>PM</v>
      </c>
      <c r="L7" s="1" t="s">
        <v>3</v>
      </c>
      <c r="M7" s="1" t="s">
        <v>20</v>
      </c>
      <c r="N7" s="2">
        <f t="shared" si="3"/>
        <v>25</v>
      </c>
      <c r="O7" s="2">
        <f t="shared" si="4"/>
        <v>25</v>
      </c>
      <c r="P7" s="2">
        <f t="shared" si="5"/>
        <v>0</v>
      </c>
      <c r="Q7" s="4" t="s">
        <v>39</v>
      </c>
      <c r="R7" t="s">
        <v>60</v>
      </c>
    </row>
    <row r="8" spans="2:18" ht="12.75" customHeight="1">
      <c r="B8" s="5">
        <v>-2.0454545454546036</v>
      </c>
      <c r="C8" s="5">
        <v>38.1818181818182</v>
      </c>
      <c r="D8" s="5" t="s">
        <v>38</v>
      </c>
      <c r="E8" s="1">
        <v>-5000</v>
      </c>
      <c r="F8" s="1">
        <v>30</v>
      </c>
      <c r="G8" s="5">
        <f t="shared" si="0"/>
        <v>2</v>
      </c>
      <c r="H8" s="1">
        <v>18</v>
      </c>
      <c r="I8" s="5">
        <v>4</v>
      </c>
      <c r="J8" s="5">
        <f t="shared" si="1"/>
        <v>38</v>
      </c>
      <c r="K8" s="5" t="str">
        <f t="shared" si="2"/>
        <v>AM</v>
      </c>
      <c r="L8" s="1" t="s">
        <v>2</v>
      </c>
      <c r="M8" s="1" t="s">
        <v>38</v>
      </c>
      <c r="N8" s="2">
        <f t="shared" si="3"/>
        <v>14</v>
      </c>
      <c r="O8" s="2">
        <f t="shared" si="4"/>
        <v>14</v>
      </c>
      <c r="P8" s="2">
        <f t="shared" si="5"/>
        <v>0</v>
      </c>
      <c r="Q8" s="4" t="s">
        <v>38</v>
      </c>
      <c r="R8" t="s">
        <v>61</v>
      </c>
    </row>
    <row r="9" spans="2:18" ht="13.5">
      <c r="B9" s="5">
        <v>-4.090909090908994</v>
      </c>
      <c r="C9" s="5">
        <v>46.36363636363633</v>
      </c>
      <c r="D9" s="5" t="s">
        <v>28</v>
      </c>
      <c r="E9" s="1">
        <v>0.34</v>
      </c>
      <c r="F9" s="1">
        <v>34</v>
      </c>
      <c r="G9" s="5">
        <f t="shared" si="0"/>
        <v>4</v>
      </c>
      <c r="H9" s="1">
        <v>10</v>
      </c>
      <c r="I9" s="5">
        <v>4</v>
      </c>
      <c r="J9" s="5">
        <f t="shared" si="1"/>
        <v>46</v>
      </c>
      <c r="K9" s="5" t="str">
        <f t="shared" si="2"/>
        <v>AM</v>
      </c>
      <c r="L9" s="1" t="s">
        <v>11</v>
      </c>
      <c r="M9" s="1" t="s">
        <v>28</v>
      </c>
      <c r="N9" s="2">
        <f t="shared" si="3"/>
        <v>20</v>
      </c>
      <c r="O9" s="2">
        <f t="shared" si="4"/>
        <v>20</v>
      </c>
      <c r="P9" s="2">
        <f t="shared" si="5"/>
        <v>0</v>
      </c>
      <c r="Q9" s="4" t="s">
        <v>26</v>
      </c>
      <c r="R9" t="s">
        <v>62</v>
      </c>
    </row>
    <row r="10" spans="2:17" ht="12.75" customHeight="1">
      <c r="B10" s="5">
        <v>6.136363636363598</v>
      </c>
      <c r="C10" s="5">
        <v>5.4545454545454675</v>
      </c>
      <c r="D10" s="5" t="s">
        <v>24</v>
      </c>
      <c r="E10" s="1">
        <v>9.32</v>
      </c>
      <c r="F10" s="1">
        <v>32</v>
      </c>
      <c r="G10" s="5">
        <f t="shared" si="0"/>
        <v>6</v>
      </c>
      <c r="H10" s="1">
        <v>4</v>
      </c>
      <c r="I10" s="5">
        <v>10</v>
      </c>
      <c r="J10" s="5">
        <f t="shared" si="1"/>
        <v>5</v>
      </c>
      <c r="K10" s="5" t="str">
        <f t="shared" si="2"/>
        <v>PM</v>
      </c>
      <c r="L10" s="1" t="s">
        <v>51</v>
      </c>
      <c r="M10" s="1" t="s">
        <v>24</v>
      </c>
      <c r="N10" s="2">
        <f t="shared" si="3"/>
        <v>5</v>
      </c>
      <c r="O10" s="2">
        <f t="shared" si="4"/>
        <v>5</v>
      </c>
      <c r="P10" s="2">
        <f t="shared" si="5"/>
        <v>0</v>
      </c>
      <c r="Q10" s="4" t="s">
        <v>37</v>
      </c>
    </row>
    <row r="11" spans="5:18" ht="12.75" customHeight="1">
      <c r="E11" s="1" t="s">
        <v>33</v>
      </c>
      <c r="F11" s="1" t="s">
        <v>25</v>
      </c>
      <c r="G11" s="1" t="s">
        <v>12</v>
      </c>
      <c r="H11" s="1" t="s">
        <v>21</v>
      </c>
      <c r="I11" s="1" t="s">
        <v>34</v>
      </c>
      <c r="J11" s="1" t="s">
        <v>35</v>
      </c>
      <c r="K11" s="1" t="s">
        <v>5</v>
      </c>
      <c r="L11" s="1" t="s">
        <v>29</v>
      </c>
      <c r="M11" s="1"/>
      <c r="N11" s="2" t="s">
        <v>10</v>
      </c>
      <c r="O11" s="4" t="s">
        <v>48</v>
      </c>
      <c r="P11" s="4" t="s">
        <v>49</v>
      </c>
      <c r="R11" s="4" t="s">
        <v>54</v>
      </c>
    </row>
    <row r="12" spans="2:18" ht="12.75" customHeight="1">
      <c r="B12" s="5">
        <v>-10.227272727272698</v>
      </c>
      <c r="C12" s="5">
        <v>10.9090909090909</v>
      </c>
      <c r="D12" s="5" t="s">
        <v>31</v>
      </c>
      <c r="E12" s="1">
        <v>22.78</v>
      </c>
      <c r="F12" s="1">
        <v>78</v>
      </c>
      <c r="G12" s="5">
        <f>ABS(ROUND(B12,0))</f>
        <v>10</v>
      </c>
      <c r="H12" s="1">
        <v>7</v>
      </c>
      <c r="I12" s="5">
        <v>5</v>
      </c>
      <c r="J12" s="5">
        <f aca="true" t="shared" si="6" ref="J12:J22">ROUND(C12,0)</f>
        <v>11</v>
      </c>
      <c r="K12" s="5" t="str">
        <f aca="true" t="shared" si="7" ref="K12:K22">IF(B12&lt;0,"AM","PM")</f>
        <v>AM</v>
      </c>
      <c r="L12" s="1" t="s">
        <v>18</v>
      </c>
      <c r="M12" s="1" t="s">
        <v>31</v>
      </c>
      <c r="N12" s="2">
        <f aca="true" t="shared" si="8" ref="N12:N22">MOD(SUM(I12:J12,G12:H12,F12),26)</f>
        <v>7</v>
      </c>
      <c r="O12" s="2">
        <f aca="true" t="shared" si="9" ref="O12:O22">CODE(Q12)-64</f>
        <v>7</v>
      </c>
      <c r="P12" s="2">
        <f aca="true" t="shared" si="10" ref="P12:P22">N12-O12</f>
        <v>0</v>
      </c>
      <c r="Q12" s="4" t="s">
        <v>15</v>
      </c>
      <c r="R12" t="s">
        <v>63</v>
      </c>
    </row>
    <row r="13" spans="2:18" ht="12.75" customHeight="1">
      <c r="B13" s="5">
        <v>0</v>
      </c>
      <c r="C13" s="5">
        <v>30</v>
      </c>
      <c r="D13" s="5" t="s">
        <v>37</v>
      </c>
      <c r="E13" s="1">
        <v>19.36</v>
      </c>
      <c r="F13" s="1">
        <v>36</v>
      </c>
      <c r="G13" s="5">
        <v>0</v>
      </c>
      <c r="H13" s="1">
        <v>13</v>
      </c>
      <c r="I13" s="5">
        <v>1</v>
      </c>
      <c r="J13" s="5">
        <f t="shared" si="6"/>
        <v>30</v>
      </c>
      <c r="K13" s="5" t="str">
        <f t="shared" si="7"/>
        <v>PM</v>
      </c>
      <c r="L13" s="1" t="s">
        <v>7</v>
      </c>
      <c r="M13" s="1" t="s">
        <v>37</v>
      </c>
      <c r="N13" s="2">
        <f t="shared" si="8"/>
        <v>2</v>
      </c>
      <c r="O13" s="2">
        <f t="shared" si="9"/>
        <v>2</v>
      </c>
      <c r="P13" s="2">
        <f t="shared" si="10"/>
        <v>0</v>
      </c>
      <c r="Q13" s="4" t="s">
        <v>41</v>
      </c>
      <c r="R13" t="s">
        <v>64</v>
      </c>
    </row>
    <row r="14" spans="2:17" ht="12.75" customHeight="1">
      <c r="B14" s="5">
        <v>4.090909090908994</v>
      </c>
      <c r="C14" s="5">
        <v>13.636363636363669</v>
      </c>
      <c r="D14" s="5" t="s">
        <v>17</v>
      </c>
      <c r="E14" s="1">
        <v>15.87</v>
      </c>
      <c r="F14" s="1">
        <v>87</v>
      </c>
      <c r="G14" s="5">
        <f aca="true" t="shared" si="11" ref="G14:G22">ABS(ROUND(B14,0))</f>
        <v>4</v>
      </c>
      <c r="H14" s="1">
        <v>19</v>
      </c>
      <c r="I14" s="5">
        <v>7</v>
      </c>
      <c r="J14" s="5">
        <f t="shared" si="6"/>
        <v>14</v>
      </c>
      <c r="K14" s="5" t="str">
        <f t="shared" si="7"/>
        <v>PM</v>
      </c>
      <c r="L14" s="1" t="s">
        <v>46</v>
      </c>
      <c r="M14" s="1" t="s">
        <v>17</v>
      </c>
      <c r="N14" s="2">
        <f t="shared" si="8"/>
        <v>1</v>
      </c>
      <c r="O14" s="2">
        <f t="shared" si="9"/>
        <v>1</v>
      </c>
      <c r="P14" s="2">
        <f t="shared" si="10"/>
        <v>0</v>
      </c>
      <c r="Q14" s="4" t="s">
        <v>40</v>
      </c>
    </row>
    <row r="15" spans="2:18" ht="12.75" customHeight="1">
      <c r="B15" s="5">
        <v>2.0454545454546036</v>
      </c>
      <c r="C15" s="5">
        <v>21.8181818181818</v>
      </c>
      <c r="D15" s="5" t="s">
        <v>38</v>
      </c>
      <c r="E15" s="1">
        <v>19.38</v>
      </c>
      <c r="F15" s="1">
        <v>38</v>
      </c>
      <c r="G15" s="5">
        <f t="shared" si="11"/>
        <v>2</v>
      </c>
      <c r="H15" s="1">
        <v>18</v>
      </c>
      <c r="I15" s="5">
        <v>7</v>
      </c>
      <c r="J15" s="5">
        <f t="shared" si="6"/>
        <v>22</v>
      </c>
      <c r="K15" s="5" t="str">
        <f t="shared" si="7"/>
        <v>PM</v>
      </c>
      <c r="L15" s="1" t="s">
        <v>4</v>
      </c>
      <c r="M15" s="1" t="s">
        <v>38</v>
      </c>
      <c r="N15" s="2">
        <f t="shared" si="8"/>
        <v>9</v>
      </c>
      <c r="O15" s="2">
        <f t="shared" si="9"/>
        <v>9</v>
      </c>
      <c r="P15" s="2">
        <f t="shared" si="10"/>
        <v>0</v>
      </c>
      <c r="Q15" s="4" t="s">
        <v>23</v>
      </c>
      <c r="R15" t="s">
        <v>65</v>
      </c>
    </row>
    <row r="16" spans="2:18" ht="12.75" customHeight="1">
      <c r="B16" s="5">
        <v>-2.0454545454546036</v>
      </c>
      <c r="C16" s="5">
        <v>8.181818181818201</v>
      </c>
      <c r="D16" s="5" t="s">
        <v>37</v>
      </c>
      <c r="E16" s="1">
        <v>-0.7</v>
      </c>
      <c r="F16" s="1">
        <v>70</v>
      </c>
      <c r="G16" s="5">
        <f t="shared" si="11"/>
        <v>2</v>
      </c>
      <c r="H16" s="1">
        <v>25</v>
      </c>
      <c r="I16" s="5">
        <v>6</v>
      </c>
      <c r="J16" s="5">
        <f t="shared" si="6"/>
        <v>8</v>
      </c>
      <c r="K16" s="5" t="str">
        <f t="shared" si="7"/>
        <v>AM</v>
      </c>
      <c r="L16" s="1" t="s">
        <v>8</v>
      </c>
      <c r="M16" s="1" t="s">
        <v>37</v>
      </c>
      <c r="N16" s="2">
        <f t="shared" si="8"/>
        <v>7</v>
      </c>
      <c r="O16" s="2">
        <f t="shared" si="9"/>
        <v>7</v>
      </c>
      <c r="P16" s="2">
        <f t="shared" si="10"/>
        <v>0</v>
      </c>
      <c r="Q16" s="4" t="s">
        <v>15</v>
      </c>
      <c r="R16" t="s">
        <v>66</v>
      </c>
    </row>
    <row r="17" spans="2:18" ht="12.75" customHeight="1">
      <c r="B17" s="5">
        <v>-8.181818181817988</v>
      </c>
      <c r="C17" s="5">
        <v>32.72727272727266</v>
      </c>
      <c r="D17" s="5" t="s">
        <v>41</v>
      </c>
      <c r="E17" s="1">
        <v>-2.56</v>
      </c>
      <c r="F17" s="1">
        <v>56</v>
      </c>
      <c r="G17" s="5">
        <f t="shared" si="11"/>
        <v>8</v>
      </c>
      <c r="H17" s="1">
        <v>18</v>
      </c>
      <c r="I17" s="5">
        <v>9</v>
      </c>
      <c r="J17" s="5">
        <f t="shared" si="6"/>
        <v>33</v>
      </c>
      <c r="K17" s="5" t="str">
        <f t="shared" si="7"/>
        <v>AM</v>
      </c>
      <c r="L17" s="1" t="s">
        <v>36</v>
      </c>
      <c r="M17" s="1" t="s">
        <v>41</v>
      </c>
      <c r="N17" s="2">
        <f t="shared" si="8"/>
        <v>20</v>
      </c>
      <c r="O17" s="2">
        <f t="shared" si="9"/>
        <v>20</v>
      </c>
      <c r="P17" s="2">
        <f t="shared" si="10"/>
        <v>0</v>
      </c>
      <c r="Q17" s="4" t="s">
        <v>26</v>
      </c>
      <c r="R17" t="s">
        <v>67</v>
      </c>
    </row>
    <row r="18" spans="2:18" ht="12.75" customHeight="1">
      <c r="B18" s="5">
        <v>6.13636363636364</v>
      </c>
      <c r="C18" s="5">
        <v>35.45454545454545</v>
      </c>
      <c r="D18" s="5" t="s">
        <v>17</v>
      </c>
      <c r="E18" s="1">
        <v>-1000</v>
      </c>
      <c r="F18" s="1">
        <v>51</v>
      </c>
      <c r="G18" s="5">
        <f t="shared" si="11"/>
        <v>6</v>
      </c>
      <c r="H18" s="1">
        <v>8</v>
      </c>
      <c r="I18" s="5">
        <v>2</v>
      </c>
      <c r="J18" s="5">
        <f t="shared" si="6"/>
        <v>35</v>
      </c>
      <c r="K18" s="5" t="str">
        <f t="shared" si="7"/>
        <v>PM</v>
      </c>
      <c r="L18" s="3" t="s">
        <v>53</v>
      </c>
      <c r="M18" s="1" t="s">
        <v>17</v>
      </c>
      <c r="N18" s="2">
        <f t="shared" si="8"/>
        <v>24</v>
      </c>
      <c r="O18" s="2">
        <f t="shared" si="9"/>
        <v>24</v>
      </c>
      <c r="P18" s="2">
        <f t="shared" si="10"/>
        <v>0</v>
      </c>
      <c r="Q18" s="4" t="s">
        <v>31</v>
      </c>
      <c r="R18" t="s">
        <v>71</v>
      </c>
    </row>
    <row r="19" spans="2:18" ht="13.5">
      <c r="B19" s="5">
        <v>-6.136363636363598</v>
      </c>
      <c r="C19" s="5">
        <v>54.54545454545453</v>
      </c>
      <c r="D19" s="5" t="s">
        <v>23</v>
      </c>
      <c r="E19" s="1">
        <v>20.29</v>
      </c>
      <c r="F19" s="1">
        <v>29</v>
      </c>
      <c r="G19" s="5">
        <f t="shared" si="11"/>
        <v>6</v>
      </c>
      <c r="H19" s="1">
        <v>21</v>
      </c>
      <c r="I19" s="5">
        <v>7</v>
      </c>
      <c r="J19" s="5">
        <f t="shared" si="6"/>
        <v>55</v>
      </c>
      <c r="K19" s="5" t="str">
        <f t="shared" si="7"/>
        <v>AM</v>
      </c>
      <c r="L19" s="1" t="s">
        <v>19</v>
      </c>
      <c r="M19" s="1" t="s">
        <v>23</v>
      </c>
      <c r="N19" s="2">
        <f t="shared" si="8"/>
        <v>14</v>
      </c>
      <c r="O19" s="2">
        <f t="shared" si="9"/>
        <v>14</v>
      </c>
      <c r="P19" s="2">
        <f t="shared" si="10"/>
        <v>0</v>
      </c>
      <c r="Q19" s="4" t="s">
        <v>38</v>
      </c>
      <c r="R19" t="s">
        <v>68</v>
      </c>
    </row>
    <row r="20" spans="2:18" ht="12.75" customHeight="1">
      <c r="B20" s="5">
        <v>4.090909090909101</v>
      </c>
      <c r="C20" s="5">
        <v>13.636363636363633</v>
      </c>
      <c r="D20" s="5" t="s">
        <v>27</v>
      </c>
      <c r="E20" s="1">
        <v>19.12</v>
      </c>
      <c r="F20" s="1">
        <v>12</v>
      </c>
      <c r="G20" s="5">
        <f t="shared" si="11"/>
        <v>4</v>
      </c>
      <c r="H20" s="1">
        <v>26</v>
      </c>
      <c r="I20" s="5">
        <v>1</v>
      </c>
      <c r="J20" s="5">
        <f t="shared" si="6"/>
        <v>14</v>
      </c>
      <c r="K20" s="5" t="str">
        <f t="shared" si="7"/>
        <v>PM</v>
      </c>
      <c r="L20" s="1" t="s">
        <v>16</v>
      </c>
      <c r="M20" s="1" t="s">
        <v>27</v>
      </c>
      <c r="N20" s="2">
        <f t="shared" si="8"/>
        <v>5</v>
      </c>
      <c r="O20" s="2">
        <f t="shared" si="9"/>
        <v>5</v>
      </c>
      <c r="P20" s="2">
        <f t="shared" si="10"/>
        <v>0</v>
      </c>
      <c r="Q20" s="4" t="s">
        <v>37</v>
      </c>
      <c r="R20" t="s">
        <v>69</v>
      </c>
    </row>
    <row r="21" spans="2:18" ht="12.75" customHeight="1">
      <c r="B21" s="5">
        <v>10.22727272727272</v>
      </c>
      <c r="C21" s="5">
        <v>49.09090909090909</v>
      </c>
      <c r="D21" s="5" t="s">
        <v>24</v>
      </c>
      <c r="E21" s="1">
        <v>-2000</v>
      </c>
      <c r="F21" s="1">
        <v>10</v>
      </c>
      <c r="G21" s="5">
        <f t="shared" si="11"/>
        <v>10</v>
      </c>
      <c r="H21" s="1">
        <v>28</v>
      </c>
      <c r="I21" s="5">
        <v>12</v>
      </c>
      <c r="J21" s="5">
        <f t="shared" si="6"/>
        <v>49</v>
      </c>
      <c r="K21" s="5" t="str">
        <f t="shared" si="7"/>
        <v>PM</v>
      </c>
      <c r="L21" s="1" t="s">
        <v>52</v>
      </c>
      <c r="M21" s="1" t="s">
        <v>24</v>
      </c>
      <c r="N21" s="2">
        <f t="shared" si="8"/>
        <v>5</v>
      </c>
      <c r="O21" s="2">
        <f t="shared" si="9"/>
        <v>5</v>
      </c>
      <c r="P21" s="2">
        <f t="shared" si="10"/>
        <v>0</v>
      </c>
      <c r="Q21" s="4" t="s">
        <v>37</v>
      </c>
      <c r="R21" t="s">
        <v>72</v>
      </c>
    </row>
    <row r="22" spans="2:18" ht="12.75" customHeight="1">
      <c r="B22" s="5">
        <v>4.090909090909207</v>
      </c>
      <c r="C22" s="5">
        <v>13.636363636363598</v>
      </c>
      <c r="D22" s="5" t="s">
        <v>39</v>
      </c>
      <c r="E22" s="1">
        <v>19.57</v>
      </c>
      <c r="F22" s="1">
        <v>57</v>
      </c>
      <c r="G22" s="5">
        <f t="shared" si="11"/>
        <v>4</v>
      </c>
      <c r="H22" s="1">
        <v>21</v>
      </c>
      <c r="I22" s="5">
        <v>10</v>
      </c>
      <c r="J22" s="5">
        <f t="shared" si="6"/>
        <v>14</v>
      </c>
      <c r="K22" s="5" t="str">
        <f t="shared" si="7"/>
        <v>PM</v>
      </c>
      <c r="L22" s="1" t="s">
        <v>13</v>
      </c>
      <c r="M22" s="1" t="s">
        <v>39</v>
      </c>
      <c r="N22" s="2">
        <f t="shared" si="8"/>
        <v>2</v>
      </c>
      <c r="O22" s="2">
        <f t="shared" si="9"/>
        <v>2</v>
      </c>
      <c r="P22" s="2">
        <f t="shared" si="10"/>
        <v>0</v>
      </c>
      <c r="Q22" s="4" t="s">
        <v>41</v>
      </c>
      <c r="R22" t="s">
        <v>70</v>
      </c>
    </row>
    <row r="23" spans="5:13" ht="12.75" customHeight="1">
      <c r="E23" s="1"/>
      <c r="F23" s="1"/>
      <c r="G23" s="1"/>
      <c r="H23" s="1"/>
      <c r="I23" s="1"/>
      <c r="J23" s="1"/>
      <c r="K23" s="1"/>
      <c r="L23" s="1"/>
      <c r="M23" s="1"/>
    </row>
    <row r="24" spans="5:13" ht="12.75" customHeight="1">
      <c r="E24" s="1"/>
      <c r="F24" s="1"/>
      <c r="G24" s="1"/>
      <c r="H24" s="1"/>
      <c r="I24" s="1"/>
      <c r="J24" s="1"/>
      <c r="K24" s="1"/>
      <c r="L24" s="1"/>
      <c r="M24" s="1"/>
    </row>
    <row r="25" spans="5:13" ht="12.75" customHeight="1">
      <c r="E25" s="1"/>
      <c r="F25" s="1"/>
      <c r="H25" s="1"/>
      <c r="L25" s="1"/>
      <c r="M25" s="1"/>
    </row>
    <row r="26" spans="5:13" ht="12.75" customHeight="1">
      <c r="E26" s="1"/>
      <c r="F26" s="1"/>
      <c r="H26" s="1"/>
      <c r="L26" s="1"/>
      <c r="M26" s="1"/>
    </row>
    <row r="27" spans="5:13" ht="12.75" customHeight="1">
      <c r="E27" s="1"/>
      <c r="F27" s="1"/>
      <c r="H27" s="1"/>
      <c r="L27" s="1"/>
      <c r="M27" s="1"/>
    </row>
    <row r="28" spans="5:13" ht="12.75" customHeight="1">
      <c r="E28" s="1"/>
      <c r="F28" s="1"/>
      <c r="G28" s="1"/>
      <c r="H28" s="1"/>
      <c r="I28" s="1"/>
      <c r="J28" s="1"/>
      <c r="K28" s="1"/>
      <c r="L28" s="1"/>
      <c r="M28" s="1"/>
    </row>
    <row r="29" spans="5:13" ht="12.75" customHeight="1">
      <c r="E29" s="1"/>
      <c r="F29" s="1"/>
      <c r="G29" s="1"/>
      <c r="H29" s="1"/>
      <c r="I29" s="1"/>
      <c r="J29" s="1"/>
      <c r="K29" s="1"/>
      <c r="L29" s="1"/>
      <c r="M29" s="1"/>
    </row>
    <row r="30" spans="5:13" ht="12.75" customHeight="1">
      <c r="E30" s="1"/>
      <c r="F30" s="1"/>
      <c r="G30" s="1"/>
      <c r="H30" s="1"/>
      <c r="I30" s="1"/>
      <c r="J30" s="1"/>
      <c r="K30" s="1"/>
      <c r="L30" s="1"/>
      <c r="M30" s="1"/>
    </row>
    <row r="31" spans="5:13" ht="12.75" customHeight="1">
      <c r="E31" s="1"/>
      <c r="F31" s="1"/>
      <c r="G31" s="1"/>
      <c r="H31" s="1"/>
      <c r="I31" s="1"/>
      <c r="J31" s="1"/>
      <c r="K31" s="1"/>
      <c r="L31" s="1"/>
      <c r="M31" s="1"/>
    </row>
    <row r="32" spans="5:13" ht="12.75" customHeight="1">
      <c r="E32" s="1"/>
      <c r="F32" s="1"/>
      <c r="G32" s="1"/>
      <c r="H32" s="1"/>
      <c r="I32" s="1"/>
      <c r="J32" s="1"/>
      <c r="K32" s="1"/>
      <c r="L32" s="1"/>
      <c r="M32" s="1"/>
    </row>
    <row r="33" spans="5:13" ht="12.75" customHeight="1">
      <c r="E33" s="1"/>
      <c r="F33" s="1"/>
      <c r="G33" s="1"/>
      <c r="H33" s="1"/>
      <c r="I33" s="1"/>
      <c r="J33" s="1"/>
      <c r="K33" s="1"/>
      <c r="L33" s="1"/>
      <c r="M33" s="1"/>
    </row>
    <row r="34" spans="5:13" ht="12.75" customHeight="1">
      <c r="E34" s="1"/>
      <c r="F34" s="1"/>
      <c r="G34" s="1"/>
      <c r="H34" s="1"/>
      <c r="I34" s="1"/>
      <c r="J34" s="1"/>
      <c r="K34" s="1"/>
      <c r="L34" s="1"/>
      <c r="M34" s="1"/>
    </row>
    <row r="35" spans="5:13" ht="12.75" customHeight="1">
      <c r="E35" s="1"/>
      <c r="F35" s="1"/>
      <c r="G35" s="1"/>
      <c r="H35" s="1"/>
      <c r="I35" s="1"/>
      <c r="J35" s="1"/>
      <c r="K35" s="1"/>
      <c r="L35" s="1"/>
      <c r="M35" s="1"/>
    </row>
    <row r="36" spans="5:13" ht="12.75" customHeight="1">
      <c r="E36" s="1"/>
      <c r="F36" s="1"/>
      <c r="G36" s="1"/>
      <c r="H36" s="1"/>
      <c r="I36" s="1"/>
      <c r="J36" s="1"/>
      <c r="K36" s="1"/>
      <c r="L36" s="1"/>
      <c r="M36" s="1"/>
    </row>
    <row r="37" spans="5:13" ht="12.75" customHeight="1">
      <c r="E37" s="1"/>
      <c r="F37" s="1"/>
      <c r="G37" s="1"/>
      <c r="H37" s="1"/>
      <c r="I37" s="1"/>
      <c r="J37" s="1"/>
      <c r="K37" s="1"/>
      <c r="L37" s="1"/>
      <c r="M37" s="1"/>
    </row>
    <row r="38" spans="5:13" ht="12.75" customHeight="1">
      <c r="E38" s="1"/>
      <c r="F38" s="1"/>
      <c r="G38" s="1"/>
      <c r="H38" s="1"/>
      <c r="I38" s="1"/>
      <c r="J38" s="1"/>
      <c r="K38" s="1"/>
      <c r="L38" s="1"/>
      <c r="M38" s="1"/>
    </row>
    <row r="39" spans="5:13" ht="12.75" customHeight="1">
      <c r="E39" s="1"/>
      <c r="F39" s="1"/>
      <c r="G39" s="1"/>
      <c r="H39" s="1"/>
      <c r="I39" s="1"/>
      <c r="J39" s="1"/>
      <c r="K39" s="1"/>
      <c r="L39" s="1"/>
      <c r="M39" s="1"/>
    </row>
    <row r="40" spans="5:13" ht="12.75" customHeight="1">
      <c r="E40" s="1"/>
      <c r="F40" s="1"/>
      <c r="G40" s="1"/>
      <c r="H40" s="1"/>
      <c r="I40" s="1"/>
      <c r="J40" s="1"/>
      <c r="K40" s="1"/>
      <c r="L40" s="1"/>
      <c r="M40" s="1"/>
    </row>
    <row r="41" spans="5:13" ht="12.75" customHeight="1">
      <c r="E41" s="1"/>
      <c r="F41" s="1"/>
      <c r="G41" s="1"/>
      <c r="H41" s="1"/>
      <c r="I41" s="1"/>
      <c r="J41" s="1"/>
      <c r="K41" s="1"/>
      <c r="L41" s="1"/>
      <c r="M41" s="1"/>
    </row>
    <row r="42" spans="5:13" ht="12.75" customHeight="1">
      <c r="E42" s="1"/>
      <c r="F42" s="1"/>
      <c r="G42" s="1"/>
      <c r="H42" s="1"/>
      <c r="I42" s="1"/>
      <c r="J42" s="1"/>
      <c r="K42" s="1"/>
      <c r="L42" s="1"/>
      <c r="M42" s="1"/>
    </row>
    <row r="43" spans="5:13" ht="12.75" customHeight="1">
      <c r="E43" s="1"/>
      <c r="F43" s="1"/>
      <c r="G43" s="1"/>
      <c r="H43" s="1"/>
      <c r="I43" s="1"/>
      <c r="J43" s="1"/>
      <c r="K43" s="1"/>
      <c r="L43" s="1"/>
      <c r="M43" s="1"/>
    </row>
    <row r="44" spans="5:13" ht="12.75" customHeight="1">
      <c r="E44" s="1"/>
      <c r="F44" s="1"/>
      <c r="G44" s="1"/>
      <c r="H44" s="1"/>
      <c r="I44" s="1"/>
      <c r="J44" s="1"/>
      <c r="K44" s="1"/>
      <c r="L44" s="1"/>
      <c r="M44" s="1"/>
    </row>
    <row r="45" spans="5:13" ht="12.75" customHeight="1">
      <c r="E45" s="1"/>
      <c r="F45" s="1"/>
      <c r="G45" s="1"/>
      <c r="H45" s="1"/>
      <c r="I45" s="1"/>
      <c r="J45" s="1"/>
      <c r="K45" s="1"/>
      <c r="L45" s="1"/>
      <c r="M45" s="1"/>
    </row>
    <row r="46" spans="5:13" ht="12.75" customHeight="1">
      <c r="E46" s="1"/>
      <c r="F46" s="1"/>
      <c r="G46" s="1"/>
      <c r="H46" s="1"/>
      <c r="I46" s="1"/>
      <c r="J46" s="1"/>
      <c r="K46" s="1"/>
      <c r="L46" s="1"/>
      <c r="M46" s="1"/>
    </row>
    <row r="47" spans="5:13" ht="12.75" customHeight="1">
      <c r="E47" s="1"/>
      <c r="F47" s="1"/>
      <c r="G47" s="1"/>
      <c r="H47" s="1"/>
      <c r="I47" s="1"/>
      <c r="J47" s="1"/>
      <c r="K47" s="1"/>
      <c r="L47" s="1"/>
      <c r="M47" s="1"/>
    </row>
    <row r="48" spans="5:13" ht="12.75" customHeight="1">
      <c r="E48" s="1"/>
      <c r="F48" s="1"/>
      <c r="G48" s="1"/>
      <c r="H48" s="1"/>
      <c r="I48" s="1"/>
      <c r="J48" s="1"/>
      <c r="K48" s="1"/>
      <c r="L48" s="1"/>
      <c r="M48" s="1"/>
    </row>
    <row r="49" spans="5:13" ht="12.75" customHeight="1">
      <c r="E49" s="1"/>
      <c r="F49" s="1"/>
      <c r="G49" s="1"/>
      <c r="H49" s="1"/>
      <c r="I49" s="1"/>
      <c r="J49" s="1"/>
      <c r="K49" s="1"/>
      <c r="L49" s="1"/>
      <c r="M49" s="1"/>
    </row>
    <row r="50" spans="5:13" ht="12.75" customHeight="1">
      <c r="E50" s="1"/>
      <c r="F50" s="1"/>
      <c r="G50" s="1"/>
      <c r="H50" s="1"/>
      <c r="I50" s="1"/>
      <c r="J50" s="1"/>
      <c r="K50" s="1"/>
      <c r="L50" s="1"/>
      <c r="M50" s="1"/>
    </row>
    <row r="51" spans="5:13" ht="12.75" customHeight="1">
      <c r="E51" s="1"/>
      <c r="F51" s="1"/>
      <c r="G51" s="1"/>
      <c r="H51" s="1"/>
      <c r="I51" s="1"/>
      <c r="J51" s="1"/>
      <c r="K51" s="1"/>
      <c r="L51" s="1"/>
      <c r="M51" s="1"/>
    </row>
    <row r="52" spans="5:13" ht="12.75" customHeight="1">
      <c r="E52" s="1"/>
      <c r="F52" s="1"/>
      <c r="G52" s="1"/>
      <c r="H52" s="1"/>
      <c r="I52" s="1"/>
      <c r="J52" s="1"/>
      <c r="K52" s="1"/>
      <c r="L52" s="1"/>
      <c r="M52" s="1"/>
    </row>
    <row r="53" spans="5:13" ht="12.75" customHeight="1">
      <c r="E53" s="1"/>
      <c r="F53" s="1"/>
      <c r="G53" s="1"/>
      <c r="H53" s="1"/>
      <c r="I53" s="1"/>
      <c r="J53" s="1"/>
      <c r="K53" s="1"/>
      <c r="L53" s="1"/>
      <c r="M53" s="1"/>
    </row>
    <row r="54" spans="5:13" ht="12.75" customHeight="1">
      <c r="E54" s="1"/>
      <c r="F54" s="1"/>
      <c r="G54" s="1"/>
      <c r="H54" s="1"/>
      <c r="I54" s="1"/>
      <c r="J54" s="1"/>
      <c r="K54" s="1"/>
      <c r="L54" s="1"/>
      <c r="M54" s="1"/>
    </row>
    <row r="55" spans="5:13" ht="12.75" customHeight="1">
      <c r="E55" s="1"/>
      <c r="F55" s="1"/>
      <c r="G55" s="1"/>
      <c r="H55" s="1"/>
      <c r="I55" s="1"/>
      <c r="J55" s="1"/>
      <c r="K55" s="1"/>
      <c r="L55" s="1"/>
      <c r="M55" s="1"/>
    </row>
    <row r="56" spans="5:13" ht="12.75" customHeight="1">
      <c r="E56" s="1"/>
      <c r="F56" s="1"/>
      <c r="G56" s="1"/>
      <c r="H56" s="1"/>
      <c r="I56" s="1"/>
      <c r="J56" s="1"/>
      <c r="K56" s="1"/>
      <c r="L56" s="1"/>
      <c r="M56" s="1"/>
    </row>
    <row r="57" spans="5:13" ht="12.75" customHeight="1">
      <c r="E57" s="1"/>
      <c r="F57" s="1"/>
      <c r="G57" s="1"/>
      <c r="H57" s="1"/>
      <c r="I57" s="1"/>
      <c r="J57" s="1"/>
      <c r="K57" s="1"/>
      <c r="L57" s="1"/>
      <c r="M57" s="1"/>
    </row>
    <row r="58" spans="5:13" ht="12.75" customHeight="1">
      <c r="E58" s="1"/>
      <c r="F58" s="1"/>
      <c r="G58" s="1"/>
      <c r="H58" s="1"/>
      <c r="I58" s="1"/>
      <c r="J58" s="1"/>
      <c r="K58" s="1"/>
      <c r="L58" s="1"/>
      <c r="M58" s="1"/>
    </row>
    <row r="59" spans="5:13" ht="12.75" customHeight="1">
      <c r="E59" s="1"/>
      <c r="F59" s="1"/>
      <c r="G59" s="1"/>
      <c r="H59" s="1"/>
      <c r="I59" s="1"/>
      <c r="J59" s="1"/>
      <c r="K59" s="1"/>
      <c r="L59" s="1"/>
      <c r="M59" s="1"/>
    </row>
    <row r="60" spans="5:13" ht="12.75" customHeight="1">
      <c r="E60" s="1"/>
      <c r="F60" s="1"/>
      <c r="G60" s="1"/>
      <c r="H60" s="1"/>
      <c r="I60" s="1"/>
      <c r="J60" s="1"/>
      <c r="K60" s="1"/>
      <c r="L60" s="1"/>
      <c r="M60" s="1"/>
    </row>
    <row r="61" spans="5:13" ht="12.75" customHeight="1">
      <c r="E61" s="1"/>
      <c r="F61" s="1"/>
      <c r="G61" s="1"/>
      <c r="H61" s="1"/>
      <c r="I61" s="1"/>
      <c r="J61" s="1"/>
      <c r="K61" s="1"/>
      <c r="L61" s="1"/>
      <c r="M61" s="1"/>
    </row>
    <row r="62" spans="5:13" ht="12.75" customHeight="1">
      <c r="E62" s="1"/>
      <c r="F62" s="1"/>
      <c r="G62" s="1"/>
      <c r="H62" s="1"/>
      <c r="I62" s="1"/>
      <c r="J62" s="1"/>
      <c r="K62" s="1"/>
      <c r="L62" s="1"/>
      <c r="M62" s="1"/>
    </row>
    <row r="63" spans="5:13" ht="12.75" customHeight="1">
      <c r="E63" s="1"/>
      <c r="F63" s="1"/>
      <c r="G63" s="1"/>
      <c r="H63" s="1"/>
      <c r="I63" s="1"/>
      <c r="J63" s="1"/>
      <c r="K63" s="1"/>
      <c r="L63" s="1"/>
      <c r="M63" s="1"/>
    </row>
    <row r="64" spans="5:13" ht="12.75" customHeight="1">
      <c r="E64" s="1"/>
      <c r="F64" s="1"/>
      <c r="G64" s="1"/>
      <c r="H64" s="1"/>
      <c r="I64" s="1"/>
      <c r="J64" s="1"/>
      <c r="K64" s="1"/>
      <c r="L64" s="1"/>
      <c r="M64" s="1"/>
    </row>
    <row r="65" spans="5:13" ht="12.75" customHeight="1">
      <c r="E65" s="1"/>
      <c r="F65" s="1"/>
      <c r="G65" s="1"/>
      <c r="H65" s="1"/>
      <c r="I65" s="1"/>
      <c r="J65" s="1"/>
      <c r="K65" s="1"/>
      <c r="L65" s="1"/>
      <c r="M65" s="1"/>
    </row>
    <row r="66" spans="5:13" ht="12.75" customHeight="1">
      <c r="E66" s="1"/>
      <c r="F66" s="1"/>
      <c r="G66" s="1"/>
      <c r="H66" s="1"/>
      <c r="I66" s="1"/>
      <c r="J66" s="1"/>
      <c r="K66" s="1"/>
      <c r="L66" s="1"/>
      <c r="M66" s="1"/>
    </row>
    <row r="67" spans="5:13" ht="12.75" customHeight="1">
      <c r="E67" s="1"/>
      <c r="F67" s="1"/>
      <c r="G67" s="1"/>
      <c r="H67" s="1"/>
      <c r="I67" s="1"/>
      <c r="J67" s="1"/>
      <c r="K67" s="1"/>
      <c r="L67" s="1"/>
      <c r="M67" s="1"/>
    </row>
    <row r="68" spans="5:13" ht="12.75" customHeight="1">
      <c r="E68" s="1"/>
      <c r="F68" s="1"/>
      <c r="G68" s="1"/>
      <c r="H68" s="1"/>
      <c r="I68" s="1"/>
      <c r="J68" s="1"/>
      <c r="K68" s="1"/>
      <c r="L68" s="1"/>
      <c r="M68" s="1"/>
    </row>
    <row r="69" spans="5:13" ht="12.75" customHeight="1">
      <c r="E69" s="1"/>
      <c r="F69" s="1"/>
      <c r="G69" s="1"/>
      <c r="H69" s="1"/>
      <c r="I69" s="1"/>
      <c r="J69" s="1"/>
      <c r="K69" s="1"/>
      <c r="L69" s="1"/>
      <c r="M69" s="1"/>
    </row>
    <row r="70" spans="5:13" ht="12.75" customHeight="1">
      <c r="E70" s="1"/>
      <c r="F70" s="1"/>
      <c r="G70" s="1"/>
      <c r="H70" s="1"/>
      <c r="I70" s="1"/>
      <c r="J70" s="1"/>
      <c r="K70" s="1"/>
      <c r="L70" s="1"/>
      <c r="M70" s="1"/>
    </row>
    <row r="71" spans="5:13" ht="12.75" customHeight="1">
      <c r="E71" s="1"/>
      <c r="F71" s="1"/>
      <c r="G71" s="1"/>
      <c r="H71" s="1"/>
      <c r="I71" s="1"/>
      <c r="J71" s="1"/>
      <c r="K71" s="1"/>
      <c r="L71" s="1"/>
      <c r="M71" s="1"/>
    </row>
    <row r="72" spans="5:13" ht="12.75" customHeight="1">
      <c r="E72" s="1"/>
      <c r="F72" s="1"/>
      <c r="G72" s="1"/>
      <c r="H72" s="1"/>
      <c r="I72" s="1"/>
      <c r="J72" s="1"/>
      <c r="K72" s="1"/>
      <c r="L72" s="1"/>
      <c r="M72" s="1"/>
    </row>
    <row r="73" spans="5:13" ht="12.75" customHeight="1">
      <c r="E73" s="1"/>
      <c r="F73" s="1"/>
      <c r="G73" s="1"/>
      <c r="H73" s="1"/>
      <c r="I73" s="1"/>
      <c r="J73" s="1"/>
      <c r="K73" s="1"/>
      <c r="L73" s="1"/>
      <c r="M73" s="1"/>
    </row>
    <row r="74" spans="5:13" ht="12.75" customHeight="1">
      <c r="E74" s="1"/>
      <c r="F74" s="1"/>
      <c r="G74" s="1"/>
      <c r="H74" s="1"/>
      <c r="I74" s="1"/>
      <c r="J74" s="1"/>
      <c r="K74" s="1"/>
      <c r="L74" s="1"/>
      <c r="M74" s="1"/>
    </row>
    <row r="75" spans="5:13" ht="12.75" customHeight="1">
      <c r="E75" s="1"/>
      <c r="F75" s="1"/>
      <c r="G75" s="1"/>
      <c r="H75" s="1"/>
      <c r="I75" s="1"/>
      <c r="J75" s="1"/>
      <c r="K75" s="1"/>
      <c r="L75" s="1"/>
      <c r="M75" s="1"/>
    </row>
    <row r="76" spans="5:13" ht="12.75" customHeight="1">
      <c r="E76" s="1"/>
      <c r="F76" s="1"/>
      <c r="G76" s="1"/>
      <c r="H76" s="1"/>
      <c r="I76" s="1"/>
      <c r="J76" s="1"/>
      <c r="K76" s="1"/>
      <c r="L76" s="1"/>
      <c r="M76" s="1"/>
    </row>
    <row r="77" spans="5:13" ht="12.75" customHeight="1">
      <c r="E77" s="1"/>
      <c r="F77" s="1"/>
      <c r="G77" s="1"/>
      <c r="H77" s="1"/>
      <c r="I77" s="1"/>
      <c r="J77" s="1"/>
      <c r="K77" s="1"/>
      <c r="L77" s="1"/>
      <c r="M77" s="1"/>
    </row>
    <row r="78" spans="5:13" ht="12.75" customHeight="1">
      <c r="E78" s="1"/>
      <c r="F78" s="1"/>
      <c r="G78" s="1"/>
      <c r="H78" s="1"/>
      <c r="I78" s="1"/>
      <c r="J78" s="1"/>
      <c r="K78" s="1"/>
      <c r="L78" s="1"/>
      <c r="M78" s="1"/>
    </row>
    <row r="79" spans="5:13" ht="12.75" customHeight="1">
      <c r="E79" s="1"/>
      <c r="F79" s="1"/>
      <c r="G79" s="1"/>
      <c r="H79" s="1"/>
      <c r="I79" s="1"/>
      <c r="J79" s="1"/>
      <c r="K79" s="1"/>
      <c r="L79" s="1"/>
      <c r="M79" s="1"/>
    </row>
    <row r="80" spans="5:13" ht="12.75" customHeight="1">
      <c r="E80" s="1"/>
      <c r="F80" s="1"/>
      <c r="G80" s="1"/>
      <c r="H80" s="1"/>
      <c r="I80" s="1"/>
      <c r="J80" s="1"/>
      <c r="K80" s="1"/>
      <c r="L80" s="1"/>
      <c r="M80" s="1"/>
    </row>
    <row r="81" spans="5:13" ht="12.75" customHeight="1">
      <c r="E81" s="1"/>
      <c r="F81" s="1"/>
      <c r="G81" s="1"/>
      <c r="H81" s="1"/>
      <c r="I81" s="1"/>
      <c r="J81" s="1"/>
      <c r="K81" s="1"/>
      <c r="L81" s="1"/>
      <c r="M81" s="1"/>
    </row>
    <row r="82" spans="5:13" ht="12.75" customHeight="1">
      <c r="E82" s="1"/>
      <c r="F82" s="1"/>
      <c r="G82" s="1"/>
      <c r="H82" s="1"/>
      <c r="I82" s="1"/>
      <c r="J82" s="1"/>
      <c r="K82" s="1"/>
      <c r="L82" s="1"/>
      <c r="M82" s="1"/>
    </row>
    <row r="83" spans="5:13" ht="12.75" customHeight="1">
      <c r="E83" s="1"/>
      <c r="F83" s="1"/>
      <c r="G83" s="1"/>
      <c r="H83" s="1"/>
      <c r="I83" s="1"/>
      <c r="J83" s="1"/>
      <c r="K83" s="1"/>
      <c r="L83" s="1"/>
      <c r="M83" s="1"/>
    </row>
    <row r="84" spans="5:13" ht="12.75" customHeight="1">
      <c r="E84" s="1"/>
      <c r="F84" s="1"/>
      <c r="G84" s="1"/>
      <c r="H84" s="1"/>
      <c r="I84" s="1"/>
      <c r="J84" s="1"/>
      <c r="K84" s="1"/>
      <c r="L84" s="1"/>
      <c r="M84" s="1"/>
    </row>
    <row r="85" spans="5:13" ht="12.75" customHeight="1">
      <c r="E85" s="1"/>
      <c r="F85" s="1"/>
      <c r="G85" s="1"/>
      <c r="H85" s="1"/>
      <c r="I85" s="1"/>
      <c r="J85" s="1"/>
      <c r="K85" s="1"/>
      <c r="L85" s="1"/>
      <c r="M85" s="1"/>
    </row>
    <row r="86" spans="5:13" ht="12.75" customHeight="1">
      <c r="E86" s="1"/>
      <c r="F86" s="1"/>
      <c r="G86" s="1"/>
      <c r="H86" s="1"/>
      <c r="I86" s="1"/>
      <c r="J86" s="1"/>
      <c r="K86" s="1"/>
      <c r="L86" s="1"/>
      <c r="M86" s="1"/>
    </row>
    <row r="87" spans="5:13" ht="12.75" customHeight="1">
      <c r="E87" s="1"/>
      <c r="F87" s="1"/>
      <c r="G87" s="1"/>
      <c r="H87" s="1"/>
      <c r="I87" s="1"/>
      <c r="J87" s="1"/>
      <c r="K87" s="1"/>
      <c r="L87" s="1"/>
      <c r="M87" s="1"/>
    </row>
    <row r="88" spans="5:13" ht="12.75" customHeight="1">
      <c r="E88" s="1"/>
      <c r="F88" s="1"/>
      <c r="G88" s="1"/>
      <c r="H88" s="1"/>
      <c r="I88" s="1"/>
      <c r="J88" s="1"/>
      <c r="K88" s="1"/>
      <c r="L88" s="1"/>
      <c r="M88" s="1"/>
    </row>
    <row r="89" spans="5:13" ht="12.75" customHeight="1">
      <c r="E89" s="1"/>
      <c r="F89" s="1"/>
      <c r="G89" s="1"/>
      <c r="H89" s="1"/>
      <c r="I89" s="1"/>
      <c r="J89" s="1"/>
      <c r="K89" s="1"/>
      <c r="L89" s="1"/>
      <c r="M89" s="1"/>
    </row>
    <row r="90" spans="5:13" ht="12.75" customHeight="1">
      <c r="E90" s="1"/>
      <c r="F90" s="1"/>
      <c r="G90" s="1"/>
      <c r="H90" s="1"/>
      <c r="I90" s="1"/>
      <c r="J90" s="1"/>
      <c r="K90" s="1"/>
      <c r="L90" s="1"/>
      <c r="M90" s="1"/>
    </row>
    <row r="91" spans="5:13" ht="12.75" customHeight="1">
      <c r="E91" s="1"/>
      <c r="F91" s="1"/>
      <c r="G91" s="1"/>
      <c r="H91" s="1"/>
      <c r="I91" s="1"/>
      <c r="J91" s="1"/>
      <c r="K91" s="1"/>
      <c r="L91" s="1"/>
      <c r="M91" s="1"/>
    </row>
    <row r="92" spans="5:13" ht="12.75" customHeight="1">
      <c r="E92" s="1"/>
      <c r="F92" s="1"/>
      <c r="G92" s="1"/>
      <c r="H92" s="1"/>
      <c r="I92" s="1"/>
      <c r="J92" s="1"/>
      <c r="K92" s="1"/>
      <c r="L92" s="1"/>
      <c r="M92" s="1"/>
    </row>
    <row r="93" spans="5:13" ht="12.75" customHeight="1">
      <c r="E93" s="1"/>
      <c r="F93" s="1"/>
      <c r="G93" s="1"/>
      <c r="H93" s="1"/>
      <c r="I93" s="1"/>
      <c r="J93" s="1"/>
      <c r="K93" s="1"/>
      <c r="L93" s="1"/>
      <c r="M93" s="1"/>
    </row>
    <row r="94" spans="5:13" ht="12.75" customHeight="1">
      <c r="E94" s="1"/>
      <c r="F94" s="1"/>
      <c r="G94" s="1"/>
      <c r="H94" s="1"/>
      <c r="I94" s="1"/>
      <c r="J94" s="1"/>
      <c r="K94" s="1"/>
      <c r="L94" s="1"/>
      <c r="M94" s="1"/>
    </row>
    <row r="95" spans="5:13" ht="12.75" customHeight="1">
      <c r="E95" s="1"/>
      <c r="F95" s="1"/>
      <c r="G95" s="1"/>
      <c r="H95" s="1"/>
      <c r="I95" s="1"/>
      <c r="J95" s="1"/>
      <c r="K95" s="1"/>
      <c r="L95" s="1"/>
      <c r="M95" s="1"/>
    </row>
    <row r="96" spans="5:13" ht="12.75" customHeight="1">
      <c r="E96" s="1"/>
      <c r="F96" s="1"/>
      <c r="G96" s="1"/>
      <c r="H96" s="1"/>
      <c r="I96" s="1"/>
      <c r="J96" s="1"/>
      <c r="K96" s="1"/>
      <c r="L96" s="1"/>
      <c r="M96" s="1"/>
    </row>
    <row r="97" spans="5:13" ht="12.75" customHeight="1">
      <c r="E97" s="1"/>
      <c r="F97" s="1"/>
      <c r="G97" s="1"/>
      <c r="H97" s="1"/>
      <c r="I97" s="1"/>
      <c r="J97" s="1"/>
      <c r="K97" s="1"/>
      <c r="L97" s="1"/>
      <c r="M97" s="1"/>
    </row>
    <row r="98" spans="5:13" ht="12.75" customHeight="1">
      <c r="E98" s="1"/>
      <c r="F98" s="1"/>
      <c r="G98" s="1"/>
      <c r="H98" s="1"/>
      <c r="I98" s="1"/>
      <c r="J98" s="1"/>
      <c r="K98" s="1"/>
      <c r="L98" s="1"/>
      <c r="M98" s="1"/>
    </row>
    <row r="99" spans="5:13" ht="12.75" customHeight="1">
      <c r="E99" s="1"/>
      <c r="F99" s="1"/>
      <c r="G99" s="1"/>
      <c r="H99" s="1"/>
      <c r="I99" s="1"/>
      <c r="J99" s="1"/>
      <c r="K99" s="1"/>
      <c r="L99" s="1"/>
      <c r="M99" s="1"/>
    </row>
    <row r="100" spans="5:13" ht="12.75" customHeight="1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2.75" customHeight="1">
      <c r="E101" s="1"/>
      <c r="F101" s="1"/>
      <c r="G101" s="1"/>
      <c r="H101" s="1"/>
      <c r="I101" s="1"/>
      <c r="J101" s="1"/>
      <c r="K101" s="1"/>
      <c r="L101" s="1"/>
      <c r="M101" s="1"/>
    </row>
    <row r="102" spans="5:12" ht="12.75" customHeight="1">
      <c r="E102" s="1"/>
      <c r="F102" s="1"/>
      <c r="G102" s="1"/>
      <c r="H102" s="1"/>
      <c r="I102" s="1"/>
      <c r="J102" s="1"/>
      <c r="K102" s="1"/>
      <c r="L102" s="1"/>
    </row>
    <row r="103" spans="5:12" ht="12.75" customHeight="1">
      <c r="E103" s="1"/>
      <c r="F103" s="1"/>
      <c r="G103" s="1"/>
      <c r="H103" s="1"/>
      <c r="I103" s="1"/>
      <c r="J103" s="1"/>
      <c r="K103" s="1"/>
      <c r="L103" s="1"/>
    </row>
  </sheetData>
  <conditionalFormatting sqref="P2:P2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G16384"/>
    </sheetView>
  </sheetViews>
  <sheetFormatPr defaultColWidth="9.140625" defaultRowHeight="12.75"/>
  <cols>
    <col min="1" max="2" width="13.7109375" style="0" customWidth="1"/>
    <col min="3" max="3" width="3.28125" style="0" customWidth="1"/>
    <col min="4" max="4" width="3.7109375" style="0" customWidth="1"/>
    <col min="5" max="7" width="4.140625" style="0" customWidth="1"/>
  </cols>
  <sheetData>
    <row r="1" spans="1:5" ht="12.75">
      <c r="A1" t="s">
        <v>42</v>
      </c>
      <c r="B1" t="s">
        <v>44</v>
      </c>
      <c r="C1" t="s">
        <v>45</v>
      </c>
      <c r="D1" t="s">
        <v>43</v>
      </c>
      <c r="E1" t="s">
        <v>50</v>
      </c>
    </row>
    <row r="3" spans="1:7" ht="12.75">
      <c r="A3" s="5">
        <v>0</v>
      </c>
      <c r="B3" s="5">
        <v>0</v>
      </c>
      <c r="C3" s="5" t="s">
        <v>14</v>
      </c>
      <c r="D3" s="5">
        <v>6</v>
      </c>
      <c r="E3" s="5">
        <f>ROUND(B3,0)</f>
        <v>0</v>
      </c>
      <c r="F3" s="5" t="str">
        <f>IF(A3&lt;0,"AM","PM")</f>
        <v>PM</v>
      </c>
      <c r="G3" s="5">
        <f>ABS(ROUND(A3,0))</f>
        <v>0</v>
      </c>
    </row>
    <row r="7" spans="1:7" ht="12.75">
      <c r="A7" s="5">
        <v>0</v>
      </c>
      <c r="B7" s="5">
        <v>30</v>
      </c>
      <c r="C7" s="5" t="s">
        <v>15</v>
      </c>
      <c r="D7" s="5">
        <v>4</v>
      </c>
      <c r="E7" s="5">
        <f>ROUND(B7,0)</f>
        <v>30</v>
      </c>
      <c r="F7" s="5" t="str">
        <f>IF(A7&lt;0,"AM","PM")</f>
        <v>PM</v>
      </c>
      <c r="G7" s="5">
        <f>ABS(ROUND(A7,0))</f>
        <v>0</v>
      </c>
    </row>
    <row r="8" spans="1:7" ht="12.75">
      <c r="A8" s="5">
        <v>10.227272727272698</v>
      </c>
      <c r="B8" s="5">
        <v>19.0909090909091</v>
      </c>
      <c r="C8" s="5" t="s">
        <v>15</v>
      </c>
      <c r="D8" s="5">
        <v>5</v>
      </c>
      <c r="E8" s="5">
        <f>ROUND(B8,0)</f>
        <v>19</v>
      </c>
      <c r="F8" s="5" t="str">
        <f>IF(A8&lt;0,"AM","PM")</f>
        <v>PM</v>
      </c>
      <c r="G8" s="5">
        <f>ABS(ROUND(A8,0))</f>
        <v>10</v>
      </c>
    </row>
    <row r="10" spans="1:7" ht="12.75">
      <c r="A10" s="5">
        <v>-2.0454545454546036</v>
      </c>
      <c r="B10" s="5">
        <v>38.1818181818182</v>
      </c>
      <c r="C10" s="5" t="s">
        <v>23</v>
      </c>
      <c r="D10" s="5">
        <v>10</v>
      </c>
      <c r="E10" s="5">
        <f>ROUND(B10,0)</f>
        <v>38</v>
      </c>
      <c r="F10" s="5" t="str">
        <f>IF(A10&lt;0,"AM","PM")</f>
        <v>AM</v>
      </c>
      <c r="G10" s="5">
        <f>ABS(ROUND(A10,0))</f>
        <v>2</v>
      </c>
    </row>
    <row r="11" spans="1:7" ht="12.75">
      <c r="A11" s="5">
        <v>-6.136363636363598</v>
      </c>
      <c r="B11" s="5">
        <v>24.545454545454533</v>
      </c>
      <c r="C11" s="5" t="s">
        <v>15</v>
      </c>
      <c r="D11" s="5">
        <v>6</v>
      </c>
      <c r="E11" s="5">
        <f>ROUND(B11,0)</f>
        <v>25</v>
      </c>
      <c r="F11" s="5" t="str">
        <f>IF(A11&lt;0,"AM","PM")</f>
        <v>AM</v>
      </c>
      <c r="G11" s="5">
        <f>ABS(ROUND(A11,0))</f>
        <v>6</v>
      </c>
    </row>
    <row r="12" spans="1:7" ht="12.75">
      <c r="A12" s="5">
        <v>10.227272727272805</v>
      </c>
      <c r="B12" s="5">
        <v>49.090909090909065</v>
      </c>
      <c r="C12" s="5" t="s">
        <v>23</v>
      </c>
      <c r="D12" s="5">
        <v>6</v>
      </c>
      <c r="E12" s="5">
        <f>ROUND(B12,0)</f>
        <v>49</v>
      </c>
      <c r="F12" s="5" t="str">
        <f>IF(A12&lt;0,"AM","PM")</f>
        <v>PM</v>
      </c>
      <c r="G12" s="5">
        <f>ABS(ROUND(A12,0))</f>
        <v>10</v>
      </c>
    </row>
    <row r="13" spans="5:7" ht="12.75">
      <c r="E13" s="5"/>
      <c r="F13" s="5"/>
      <c r="G13" s="5"/>
    </row>
    <row r="14" spans="1:7" ht="12.75">
      <c r="A14" s="5">
        <v>4.090909090908994</v>
      </c>
      <c r="B14" s="5">
        <v>43.63636363636367</v>
      </c>
      <c r="C14" s="5" t="s">
        <v>41</v>
      </c>
      <c r="D14" s="5">
        <v>5</v>
      </c>
      <c r="E14" s="5">
        <f>ROUND(B14,0)</f>
        <v>44</v>
      </c>
      <c r="F14" s="5" t="str">
        <f>IF(A14&lt;0,"AM","PM")</f>
        <v>PM</v>
      </c>
      <c r="G14" s="5">
        <f>ABS(ROUND(A14,0))</f>
        <v>4</v>
      </c>
    </row>
    <row r="15" spans="1:7" ht="12.75">
      <c r="A15" s="5">
        <v>8.181818181817988</v>
      </c>
      <c r="B15" s="5">
        <v>27.272727272727337</v>
      </c>
      <c r="C15" s="5" t="s">
        <v>41</v>
      </c>
      <c r="D15" s="5">
        <v>8</v>
      </c>
      <c r="E15" s="5">
        <f>ROUND(B15,0)</f>
        <v>27</v>
      </c>
      <c r="F15" s="5" t="str">
        <f>IF(A15&lt;0,"AM","PM")</f>
        <v>PM</v>
      </c>
      <c r="G15" s="5">
        <f>ABS(ROUND(A15,0))</f>
        <v>8</v>
      </c>
    </row>
    <row r="17" spans="1:7" ht="12.75">
      <c r="A17" s="5">
        <v>8.181818181817988</v>
      </c>
      <c r="B17" s="5">
        <v>27.272727272727337</v>
      </c>
      <c r="C17" s="5" t="s">
        <v>14</v>
      </c>
      <c r="D17" s="5">
        <v>11</v>
      </c>
      <c r="E17" s="5">
        <f>ROUND(B17,0)</f>
        <v>27</v>
      </c>
      <c r="F17" s="5" t="str">
        <f>IF(A17&lt;0,"AM","PM")</f>
        <v>PM</v>
      </c>
      <c r="G17" s="5">
        <f>ABS(ROUND(A17,0))</f>
        <v>8</v>
      </c>
    </row>
    <row r="19" spans="1:7" ht="12.75">
      <c r="A19" s="5">
        <v>-4.090909090909207</v>
      </c>
      <c r="B19" s="5">
        <v>46.3636363636364</v>
      </c>
      <c r="C19" s="5" t="s">
        <v>20</v>
      </c>
      <c r="D19" s="5">
        <v>10</v>
      </c>
      <c r="E19" s="5">
        <f>ROUND(B19,0)</f>
        <v>46</v>
      </c>
      <c r="F19" s="5" t="str">
        <f>IF(A19&lt;0,"AM","PM")</f>
        <v>AM</v>
      </c>
      <c r="G19" s="5">
        <f>ABS(ROUND(A19,0))</f>
        <v>4</v>
      </c>
    </row>
    <row r="21" spans="1:7" ht="12.75">
      <c r="A21" s="5">
        <v>-4.090909090909207</v>
      </c>
      <c r="B21" s="5">
        <v>16.363636363636402</v>
      </c>
      <c r="C21" s="5" t="s">
        <v>30</v>
      </c>
      <c r="D21" s="5">
        <v>9</v>
      </c>
      <c r="E21" s="5">
        <f>ROUND(B21,0)</f>
        <v>16</v>
      </c>
      <c r="F21" s="5" t="str">
        <f>IF(A21&lt;0,"AM","PM")</f>
        <v>AM</v>
      </c>
      <c r="G21" s="5">
        <f>ABS(ROUND(A21,0))</f>
        <v>4</v>
      </c>
    </row>
    <row r="22" spans="1:7" ht="12.75">
      <c r="A22" s="5">
        <v>-6.136363636363598</v>
      </c>
      <c r="B22" s="5">
        <v>24.545454545454533</v>
      </c>
      <c r="C22" s="5" t="s">
        <v>28</v>
      </c>
      <c r="D22" s="5">
        <v>9</v>
      </c>
      <c r="E22" s="5">
        <f>ROUND(B22,0)</f>
        <v>25</v>
      </c>
      <c r="F22" s="5" t="str">
        <f>IF(A22&lt;0,"AM","PM")</f>
        <v>AM</v>
      </c>
      <c r="G22" s="5">
        <f>ABS(ROUND(A22,0))</f>
        <v>6</v>
      </c>
    </row>
    <row r="24" spans="1:7" ht="12.75">
      <c r="A24" s="5">
        <v>2.0454545454543904</v>
      </c>
      <c r="B24" s="5">
        <v>51.81818181818187</v>
      </c>
      <c r="C24" s="5" t="s">
        <v>26</v>
      </c>
      <c r="D24" s="5">
        <v>11</v>
      </c>
      <c r="E24" s="5">
        <f>ROUND(B24,0)</f>
        <v>52</v>
      </c>
      <c r="F24" s="5" t="str">
        <f>IF(A24&lt;0,"AM","PM")</f>
        <v>PM</v>
      </c>
      <c r="G24" s="5">
        <f>ABS(ROUND(A24,0))</f>
        <v>2</v>
      </c>
    </row>
    <row r="27" spans="1:7" ht="12.75">
      <c r="A27" s="5">
        <v>-6.13636363636364</v>
      </c>
      <c r="B27" s="5">
        <v>54.54545454545455</v>
      </c>
      <c r="C27" s="5" t="s">
        <v>24</v>
      </c>
      <c r="D27" s="5">
        <v>1</v>
      </c>
      <c r="E27" s="5">
        <f>ROUND(B27,0)</f>
        <v>55</v>
      </c>
      <c r="F27" s="5" t="str">
        <f>IF(A27&lt;0,"AM","PM")</f>
        <v>AM</v>
      </c>
      <c r="G27" s="5">
        <f>ABS(ROUND(A27,0))</f>
        <v>6</v>
      </c>
    </row>
    <row r="29" spans="1:7" ht="12.75">
      <c r="A29" s="5">
        <v>-10.227272727272805</v>
      </c>
      <c r="B29" s="5">
        <v>10.909090909090935</v>
      </c>
      <c r="C29" s="5" t="s">
        <v>24</v>
      </c>
      <c r="D29" s="5">
        <v>11</v>
      </c>
      <c r="E29" s="5">
        <f>ROUND(B29,0)</f>
        <v>11</v>
      </c>
      <c r="F29" s="5" t="str">
        <f>IF(A29&lt;0,"AM","PM")</f>
        <v>AM</v>
      </c>
      <c r="G29" s="5">
        <f>ABS(ROUND(A29,0))</f>
        <v>10</v>
      </c>
    </row>
    <row r="31" spans="1:7" ht="12.75">
      <c r="A31" s="5">
        <v>-2.045454545454497</v>
      </c>
      <c r="B31" s="5">
        <v>8.181818181818166</v>
      </c>
      <c r="C31" s="5" t="s">
        <v>27</v>
      </c>
      <c r="D31" s="5">
        <v>3</v>
      </c>
      <c r="E31" s="5">
        <f>ROUND(B31,0)</f>
        <v>8</v>
      </c>
      <c r="F31" s="5" t="str">
        <f>IF(A31&lt;0,"AM","PM")</f>
        <v>AM</v>
      </c>
      <c r="G31" s="5">
        <f>ABS(ROUND(A31,0))</f>
        <v>2</v>
      </c>
    </row>
    <row r="32" spans="1:7" ht="12.75">
      <c r="A32" s="5">
        <v>2.0454545454545503</v>
      </c>
      <c r="B32" s="5">
        <v>21.818181818181817</v>
      </c>
      <c r="C32" s="5" t="s">
        <v>31</v>
      </c>
      <c r="D32" s="5">
        <v>1</v>
      </c>
      <c r="E32" s="5">
        <f>ROUND(B32,0)</f>
        <v>22</v>
      </c>
      <c r="F32" s="5" t="str">
        <f>IF(A32&lt;0,"AM","PM")</f>
        <v>PM</v>
      </c>
      <c r="G32" s="5">
        <f>ABS(ROUND(A32,0))</f>
        <v>2</v>
      </c>
    </row>
    <row r="33" spans="1:7" ht="12.75">
      <c r="A33" s="5">
        <v>6.136363636363598</v>
      </c>
      <c r="B33" s="5">
        <v>5.4545454545454675</v>
      </c>
      <c r="C33" s="5" t="s">
        <v>31</v>
      </c>
      <c r="D33" s="5">
        <v>4</v>
      </c>
      <c r="E33" s="5">
        <f>ROUND(B33,0)</f>
        <v>5</v>
      </c>
      <c r="F33" s="5" t="str">
        <f>IF(A33&lt;0,"AM","PM")</f>
        <v>PM</v>
      </c>
      <c r="G33" s="5">
        <f>ABS(ROUND(A33,0))</f>
        <v>6</v>
      </c>
    </row>
    <row r="35" spans="1:7" ht="12.75">
      <c r="A35" s="5">
        <v>2.045454545454497</v>
      </c>
      <c r="B35" s="5">
        <v>51.818181818181834</v>
      </c>
      <c r="C35" s="5" t="s">
        <v>39</v>
      </c>
      <c r="D35" s="5">
        <v>2</v>
      </c>
      <c r="E35" s="5">
        <f>ROUND(B35,0)</f>
        <v>52</v>
      </c>
      <c r="F35" s="5" t="str">
        <f>IF(A35&lt;0,"AM","PM")</f>
        <v>PM</v>
      </c>
      <c r="G35" s="5">
        <f>ABS(ROUND(A35,0))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Wei-Hwa Huang</cp:lastModifiedBy>
  <cp:lastPrinted>2011-06-05T09:05:29Z</cp:lastPrinted>
  <dcterms:created xsi:type="dcterms:W3CDTF">2011-05-27T00:35:11Z</dcterms:created>
  <dcterms:modified xsi:type="dcterms:W3CDTF">2011-06-05T23:32:28Z</dcterms:modified>
  <cp:category/>
  <cp:version/>
  <cp:contentType/>
  <cp:contentStatus/>
</cp:coreProperties>
</file>